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2m 4el" sheetId="2" r:id="rId1"/>
    <sheet name="70cm 4el" sheetId="3" r:id="rId2"/>
    <sheet name="70cm 10el" sheetId="4" r:id="rId3"/>
  </sheets>
  <definedNames>
    <definedName name="HTML_CodePage" hidden="1">1252</definedName>
    <definedName name="HTML_Control" localSheetId="2" hidden="1">{"'Sheet1'!$T$28"}</definedName>
    <definedName name="HTML_Control" localSheetId="1" hidden="1">{"'Sheet1'!$T$28"}</definedName>
    <definedName name="HTML_Control" hidden="1">{"'Sheet1'!$T$28"}</definedName>
    <definedName name="HTML_Description" hidden="1">""</definedName>
    <definedName name="HTML_Email" hidden="1">""</definedName>
    <definedName name="HTML_Header" hidden="1">"Sheet1"</definedName>
    <definedName name="HTML_LastUpdate" hidden="1">"11/14/97"</definedName>
    <definedName name="HTML_LineAfter" hidden="1">FALSE</definedName>
    <definedName name="HTML_LineBefore" hidden="1">FALSE</definedName>
    <definedName name="HTML_Name" hidden="1">"Wally Lau"</definedName>
    <definedName name="HTML_OBDlg2" hidden="1">TRUE</definedName>
    <definedName name="HTML_OBDlg4" hidden="1">TRUE</definedName>
    <definedName name="HTML_OS" hidden="1">0</definedName>
    <definedName name="HTML_PathFile" hidden="1">"A:\MyHTML.htm"</definedName>
    <definedName name="HTML_Title" hidden="1">"colinear antenna"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6" i="4" l="1"/>
  <c r="W9" i="4"/>
  <c r="J14" i="4" s="1"/>
  <c r="J11" i="4"/>
  <c r="W12" i="4"/>
  <c r="W14" i="4"/>
  <c r="J23" i="4"/>
  <c r="J26" i="4"/>
  <c r="J29" i="4"/>
  <c r="A30" i="4"/>
  <c r="J31" i="4" s="1"/>
  <c r="W6" i="3"/>
  <c r="W9" i="3"/>
  <c r="W12" i="3"/>
  <c r="J14" i="3"/>
  <c r="W14" i="3"/>
  <c r="J17" i="3"/>
  <c r="J20" i="3" s="1"/>
  <c r="A21" i="3"/>
  <c r="W6" i="2"/>
  <c r="W9" i="2"/>
  <c r="W12" i="2"/>
  <c r="J14" i="2"/>
  <c r="W14" i="2"/>
  <c r="J17" i="2"/>
  <c r="J20" i="2" s="1"/>
  <c r="A21" i="2"/>
  <c r="J22" i="2" s="1"/>
  <c r="J8" i="4" l="1"/>
  <c r="J20" i="4"/>
  <c r="J17" i="4"/>
  <c r="J5" i="4"/>
  <c r="J3" i="4" s="1"/>
  <c r="J2" i="4" s="1"/>
  <c r="W30" i="4" s="1"/>
  <c r="W31" i="4" s="1"/>
  <c r="J12" i="3"/>
  <c r="J11" i="3" s="1"/>
  <c r="W25" i="3" s="1"/>
  <c r="W26" i="3" s="1"/>
  <c r="J22" i="3"/>
  <c r="J12" i="2"/>
  <c r="J11" i="2" s="1"/>
  <c r="W25" i="2" s="1"/>
  <c r="W26" i="2" s="1"/>
</calcChain>
</file>

<file path=xl/comments1.xml><?xml version="1.0" encoding="utf-8"?>
<comments xmlns="http://schemas.openxmlformats.org/spreadsheetml/2006/main">
  <authors>
    <author>Author</author>
  </authors>
  <commentList>
    <comment ref="W2" authorId="0" shapeId="0">
      <text>
        <r>
          <rPr>
            <sz val="8"/>
            <color indexed="81"/>
            <rFont val="Tahoma"/>
          </rPr>
          <t xml:space="preserve">(1)Key mouse button
and Enter frequency
 in box
(2) Press Enter
</t>
        </r>
      </text>
    </comment>
    <comment ref="W3" authorId="0" shapeId="0">
      <text>
        <r>
          <rPr>
            <sz val="8"/>
            <color indexed="81"/>
            <rFont val="Tahoma"/>
          </rPr>
          <t xml:space="preserve">(1) Key Mouse Button
and Enter Velocity 
factor box
(2) Press Enter
</t>
        </r>
      </text>
    </comment>
  </commentList>
</comments>
</file>

<file path=xl/sharedStrings.xml><?xml version="1.0" encoding="utf-8"?>
<sst xmlns="http://schemas.openxmlformats.org/spreadsheetml/2006/main" count="153" uniqueCount="43">
  <si>
    <t>at the horizon.</t>
  </si>
  <si>
    <t xml:space="preserve">Anything more or less than 5/8 wave at the top will give you less RF </t>
  </si>
  <si>
    <t>affective for long hauls. For more gain just add more 1/2 waves elements.</t>
  </si>
  <si>
    <t>downward tilt and low angle of RF at the horizon to make it very</t>
  </si>
  <si>
    <t>Note 3: The 5/8 wave element on top of the antenna will provide enough</t>
  </si>
  <si>
    <t>will or may be affected.</t>
  </si>
  <si>
    <t>are very important because the lengths of the antenna elements</t>
  </si>
  <si>
    <t xml:space="preserve"> </t>
  </si>
  <si>
    <t>Fiberglass and other material used to house the antenna</t>
  </si>
  <si>
    <t>Note 2: The antenna is housed in fiberglass designed for RF use.</t>
  </si>
  <si>
    <t>inside each one of the 3/8 inch copper tubing elements</t>
  </si>
  <si>
    <t>with the outer conductor removed.  The center conductor is placed</t>
  </si>
  <si>
    <t>Note 1: The 1/2 wave elements are made with 50 ohm coax</t>
  </si>
  <si>
    <t xml:space="preserve"> feet</t>
  </si>
  <si>
    <t xml:space="preserve"> inches</t>
  </si>
  <si>
    <t>Total Length of antenna</t>
  </si>
  <si>
    <t>Antenna connector</t>
  </si>
  <si>
    <t>"</t>
  </si>
  <si>
    <t>adjust for SWR</t>
  </si>
  <si>
    <t>1/2 waves</t>
  </si>
  <si>
    <t>Inches</t>
  </si>
  <si>
    <t>1/4 Wave element length</t>
  </si>
  <si>
    <t>5/8 Wave element length</t>
  </si>
  <si>
    <t>1/4 wave Trap</t>
  </si>
  <si>
    <t>5/8 wave el</t>
  </si>
  <si>
    <t xml:space="preserve"> for antenna elements</t>
  </si>
  <si>
    <t>3/8" Copper tubing</t>
  </si>
  <si>
    <t>Elect.1/2 Wave length</t>
  </si>
  <si>
    <t>Half Wave length in space =</t>
  </si>
  <si>
    <t>Hit Enter when finished</t>
  </si>
  <si>
    <t>( .66 .88 .92 )</t>
  </si>
  <si>
    <t>and Velocity factor</t>
  </si>
  <si>
    <t>MHZ</t>
  </si>
  <si>
    <t>Enter Frequency</t>
  </si>
  <si>
    <t>Complete these 2 boxes</t>
  </si>
  <si>
    <t>Feet</t>
  </si>
  <si>
    <t>or</t>
  </si>
  <si>
    <t>Adjust for best swr</t>
  </si>
  <si>
    <t>1/4 wave radials</t>
  </si>
  <si>
    <t>1/2 wave el</t>
  </si>
  <si>
    <t>tuned trap</t>
  </si>
  <si>
    <r>
      <t>(</t>
    </r>
    <r>
      <rPr>
        <b/>
        <sz val="10"/>
        <rFont val="Arial"/>
        <family val="2"/>
      </rPr>
      <t xml:space="preserve"> .62 </t>
    </r>
    <r>
      <rPr>
        <sz val="11"/>
        <color theme="1"/>
        <rFont val="Calibri"/>
        <family val="2"/>
        <scheme val="minor"/>
      </rPr>
      <t>.66 .88 .92 )</t>
    </r>
  </si>
  <si>
    <t>MHz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</si>
</sst>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name val="Arial"/>
    </font>
    <font>
      <b/>
      <i/>
      <sz val="10"/>
      <name val="Arial"/>
      <family val="2"/>
    </font>
    <font>
      <b/>
      <sz val="10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sz val="8"/>
      <color indexed="81"/>
      <name val="Tahoma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dotted">
        <color indexed="64"/>
      </right>
      <top/>
      <bottom style="thick">
        <color indexed="64"/>
      </bottom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7">
    <xf numFmtId="0" fontId="0" fillId="0" borderId="0" xfId="0"/>
    <xf numFmtId="0" fontId="1" fillId="0" borderId="0" xfId="1"/>
    <xf numFmtId="0" fontId="2" fillId="0" borderId="0" xfId="1" applyFont="1"/>
    <xf numFmtId="0" fontId="3" fillId="0" borderId="0" xfId="1" applyFont="1"/>
    <xf numFmtId="2" fontId="3" fillId="0" borderId="0" xfId="1" applyNumberFormat="1" applyFont="1"/>
    <xf numFmtId="0" fontId="1" fillId="0" borderId="1" xfId="1" applyBorder="1"/>
    <xf numFmtId="2" fontId="3" fillId="0" borderId="1" xfId="1" applyNumberFormat="1" applyFont="1" applyBorder="1"/>
    <xf numFmtId="0" fontId="1" fillId="0" borderId="2" xfId="1" applyBorder="1"/>
    <xf numFmtId="0" fontId="1" fillId="0" borderId="3" xfId="1" applyBorder="1"/>
    <xf numFmtId="0" fontId="1" fillId="0" borderId="4" xfId="1" applyBorder="1"/>
    <xf numFmtId="0" fontId="1" fillId="0" borderId="5" xfId="1" applyBorder="1"/>
    <xf numFmtId="2" fontId="4" fillId="2" borderId="0" xfId="1" applyNumberFormat="1" applyFont="1" applyFill="1"/>
    <xf numFmtId="0" fontId="1" fillId="0" borderId="6" xfId="1" applyBorder="1"/>
    <xf numFmtId="0" fontId="1" fillId="0" borderId="6" xfId="1" quotePrefix="1" applyBorder="1"/>
    <xf numFmtId="0" fontId="3" fillId="0" borderId="7" xfId="1" applyFont="1" applyBorder="1" applyAlignment="1">
      <alignment horizontal="center"/>
    </xf>
    <xf numFmtId="0" fontId="1" fillId="0" borderId="0" xfId="1" quotePrefix="1"/>
    <xf numFmtId="2" fontId="4" fillId="3" borderId="6" xfId="1" applyNumberFormat="1" applyFont="1" applyFill="1" applyBorder="1"/>
    <xf numFmtId="0" fontId="3" fillId="0" borderId="1" xfId="1" applyFont="1" applyBorder="1"/>
    <xf numFmtId="0" fontId="1" fillId="2" borderId="8" xfId="1" applyFill="1" applyBorder="1"/>
    <xf numFmtId="0" fontId="4" fillId="2" borderId="8" xfId="1" applyFont="1" applyFill="1" applyBorder="1"/>
    <xf numFmtId="2" fontId="4" fillId="2" borderId="8" xfId="1" applyNumberFormat="1" applyFont="1" applyFill="1" applyBorder="1"/>
    <xf numFmtId="0" fontId="3" fillId="2" borderId="8" xfId="1" applyFont="1" applyFill="1" applyBorder="1"/>
    <xf numFmtId="0" fontId="1" fillId="4" borderId="8" xfId="1" applyFill="1" applyBorder="1"/>
    <xf numFmtId="0" fontId="4" fillId="4" borderId="8" xfId="1" applyFont="1" applyFill="1" applyBorder="1"/>
    <xf numFmtId="2" fontId="4" fillId="4" borderId="8" xfId="1" applyNumberFormat="1" applyFont="1" applyFill="1" applyBorder="1"/>
    <xf numFmtId="0" fontId="4" fillId="4" borderId="1" xfId="1" applyFont="1" applyFill="1" applyBorder="1"/>
    <xf numFmtId="0" fontId="5" fillId="0" borderId="0" xfId="1" applyFont="1"/>
    <xf numFmtId="0" fontId="1" fillId="0" borderId="0" xfId="1" applyBorder="1"/>
    <xf numFmtId="2" fontId="4" fillId="4" borderId="7" xfId="1" applyNumberFormat="1" applyFont="1" applyFill="1" applyBorder="1"/>
    <xf numFmtId="0" fontId="1" fillId="0" borderId="9" xfId="1" applyBorder="1"/>
    <xf numFmtId="0" fontId="1" fillId="0" borderId="10" xfId="1" applyBorder="1"/>
    <xf numFmtId="0" fontId="1" fillId="0" borderId="8" xfId="1" applyBorder="1"/>
    <xf numFmtId="0" fontId="1" fillId="3" borderId="8" xfId="1" applyFill="1" applyBorder="1"/>
    <xf numFmtId="0" fontId="4" fillId="3" borderId="8" xfId="1" applyFont="1" applyFill="1" applyBorder="1"/>
    <xf numFmtId="2" fontId="4" fillId="3" borderId="8" xfId="1" applyNumberFormat="1" applyFont="1" applyFill="1" applyBorder="1"/>
    <xf numFmtId="0" fontId="3" fillId="0" borderId="8" xfId="1" applyFont="1" applyBorder="1"/>
    <xf numFmtId="0" fontId="4" fillId="0" borderId="8" xfId="1" applyFont="1" applyBorder="1"/>
    <xf numFmtId="0" fontId="3" fillId="0" borderId="0" xfId="1" applyFont="1" applyBorder="1"/>
    <xf numFmtId="0" fontId="4" fillId="0" borderId="0" xfId="1" applyFont="1" applyBorder="1"/>
    <xf numFmtId="0" fontId="1" fillId="5" borderId="11" xfId="1" applyFill="1" applyBorder="1"/>
    <xf numFmtId="0" fontId="1" fillId="5" borderId="12" xfId="1" applyFill="1" applyBorder="1"/>
    <xf numFmtId="0" fontId="3" fillId="5" borderId="13" xfId="1" applyFont="1" applyFill="1" applyBorder="1"/>
    <xf numFmtId="0" fontId="1" fillId="5" borderId="13" xfId="1" applyFill="1" applyBorder="1"/>
    <xf numFmtId="0" fontId="1" fillId="5" borderId="14" xfId="1" applyFill="1" applyBorder="1"/>
    <xf numFmtId="0" fontId="1" fillId="5" borderId="0" xfId="1" applyFill="1" applyBorder="1"/>
    <xf numFmtId="0" fontId="4" fillId="2" borderId="15" xfId="1" applyFont="1" applyFill="1" applyBorder="1" applyProtection="1">
      <protection locked="0"/>
    </xf>
    <xf numFmtId="0" fontId="3" fillId="5" borderId="0" xfId="1" applyFont="1" applyFill="1" applyBorder="1"/>
    <xf numFmtId="0" fontId="1" fillId="5" borderId="16" xfId="1" applyFill="1" applyBorder="1"/>
    <xf numFmtId="0" fontId="1" fillId="5" borderId="17" xfId="1" applyFill="1" applyBorder="1"/>
    <xf numFmtId="0" fontId="1" fillId="5" borderId="18" xfId="1" applyFill="1" applyBorder="1"/>
    <xf numFmtId="0" fontId="6" fillId="5" borderId="18" xfId="1" applyFont="1" applyFill="1" applyBorder="1"/>
    <xf numFmtId="0" fontId="1" fillId="5" borderId="19" xfId="1" applyFill="1" applyBorder="1"/>
    <xf numFmtId="0" fontId="7" fillId="0" borderId="0" xfId="1" applyFont="1"/>
    <xf numFmtId="0" fontId="6" fillId="0" borderId="0" xfId="1" applyFont="1"/>
    <xf numFmtId="0" fontId="1" fillId="0" borderId="0" xfId="1" applyAlignment="1">
      <alignment horizontal="center"/>
    </xf>
    <xf numFmtId="2" fontId="3" fillId="2" borderId="8" xfId="1" applyNumberFormat="1" applyFont="1" applyFill="1" applyBorder="1"/>
    <xf numFmtId="0" fontId="1" fillId="0" borderId="11" xfId="1" applyBorder="1"/>
    <xf numFmtId="0" fontId="1" fillId="0" borderId="12" xfId="1" applyBorder="1"/>
    <xf numFmtId="0" fontId="3" fillId="0" borderId="13" xfId="1" applyFont="1" applyBorder="1"/>
    <xf numFmtId="0" fontId="1" fillId="0" borderId="13" xfId="1" applyBorder="1"/>
    <xf numFmtId="0" fontId="1" fillId="0" borderId="14" xfId="1" applyBorder="1"/>
    <xf numFmtId="0" fontId="4" fillId="2" borderId="15" xfId="1" applyFont="1" applyFill="1" applyBorder="1" applyAlignment="1" applyProtection="1">
      <alignment horizontal="right"/>
      <protection locked="0"/>
    </xf>
    <xf numFmtId="0" fontId="1" fillId="0" borderId="16" xfId="1" applyBorder="1"/>
    <xf numFmtId="0" fontId="1" fillId="0" borderId="17" xfId="1" applyBorder="1"/>
    <xf numFmtId="0" fontId="1" fillId="0" borderId="18" xfId="1" applyBorder="1"/>
    <xf numFmtId="0" fontId="6" fillId="0" borderId="18" xfId="1" applyFont="1" applyBorder="1"/>
    <xf numFmtId="0" fontId="1" fillId="0" borderId="19" xfId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18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" name="Line 2"/>
        <xdr:cNvSpPr>
          <a:spLocks noChangeShapeType="1"/>
        </xdr:cNvSpPr>
      </xdr:nvSpPr>
      <xdr:spPr bwMode="auto">
        <a:xfrm flipH="1" flipV="1">
          <a:off x="3657600" y="2914650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</xdr:colOff>
      <xdr:row>18</xdr:row>
      <xdr:rowOff>0</xdr:rowOff>
    </xdr:from>
    <xdr:to>
      <xdr:col>8</xdr:col>
      <xdr:colOff>9525</xdr:colOff>
      <xdr:row>19</xdr:row>
      <xdr:rowOff>0</xdr:rowOff>
    </xdr:to>
    <xdr:sp macro="" textlink="">
      <xdr:nvSpPr>
        <xdr:cNvPr id="3" name="Line 4"/>
        <xdr:cNvSpPr>
          <a:spLocks noChangeShapeType="1"/>
        </xdr:cNvSpPr>
      </xdr:nvSpPr>
      <xdr:spPr bwMode="auto">
        <a:xfrm flipH="1" flipV="1">
          <a:off x="4276725" y="2914650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15</xdr:row>
      <xdr:rowOff>0</xdr:rowOff>
    </xdr:from>
    <xdr:to>
      <xdr:col>7</xdr:col>
      <xdr:colOff>0</xdr:colOff>
      <xdr:row>16</xdr:row>
      <xdr:rowOff>0</xdr:rowOff>
    </xdr:to>
    <xdr:sp macro="" textlink="">
      <xdr:nvSpPr>
        <xdr:cNvPr id="4" name="Line 5"/>
        <xdr:cNvSpPr>
          <a:spLocks noChangeShapeType="1"/>
        </xdr:cNvSpPr>
      </xdr:nvSpPr>
      <xdr:spPr bwMode="auto">
        <a:xfrm flipH="1" flipV="1">
          <a:off x="3657600" y="2428875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</xdr:colOff>
      <xdr:row>15</xdr:row>
      <xdr:rowOff>0</xdr:rowOff>
    </xdr:from>
    <xdr:to>
      <xdr:col>8</xdr:col>
      <xdr:colOff>9525</xdr:colOff>
      <xdr:row>16</xdr:row>
      <xdr:rowOff>0</xdr:rowOff>
    </xdr:to>
    <xdr:sp macro="" textlink="">
      <xdr:nvSpPr>
        <xdr:cNvPr id="5" name="Line 6"/>
        <xdr:cNvSpPr>
          <a:spLocks noChangeShapeType="1"/>
        </xdr:cNvSpPr>
      </xdr:nvSpPr>
      <xdr:spPr bwMode="auto">
        <a:xfrm flipH="1" flipV="1">
          <a:off x="4276725" y="2428875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12</xdr:row>
      <xdr:rowOff>0</xdr:rowOff>
    </xdr:from>
    <xdr:to>
      <xdr:col>7</xdr:col>
      <xdr:colOff>0</xdr:colOff>
      <xdr:row>13</xdr:row>
      <xdr:rowOff>0</xdr:rowOff>
    </xdr:to>
    <xdr:sp macro="" textlink="">
      <xdr:nvSpPr>
        <xdr:cNvPr id="6" name="Line 7"/>
        <xdr:cNvSpPr>
          <a:spLocks noChangeShapeType="1"/>
        </xdr:cNvSpPr>
      </xdr:nvSpPr>
      <xdr:spPr bwMode="auto">
        <a:xfrm flipH="1" flipV="1">
          <a:off x="3657600" y="1943100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</xdr:colOff>
      <xdr:row>12</xdr:row>
      <xdr:rowOff>0</xdr:rowOff>
    </xdr:from>
    <xdr:to>
      <xdr:col>8</xdr:col>
      <xdr:colOff>9525</xdr:colOff>
      <xdr:row>13</xdr:row>
      <xdr:rowOff>0</xdr:rowOff>
    </xdr:to>
    <xdr:sp macro="" textlink="">
      <xdr:nvSpPr>
        <xdr:cNvPr id="7" name="Line 8"/>
        <xdr:cNvSpPr>
          <a:spLocks noChangeShapeType="1"/>
        </xdr:cNvSpPr>
      </xdr:nvSpPr>
      <xdr:spPr bwMode="auto">
        <a:xfrm flipH="1" flipV="1">
          <a:off x="4276725" y="1943100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19</xdr:row>
      <xdr:rowOff>9525</xdr:rowOff>
    </xdr:from>
    <xdr:to>
      <xdr:col>11</xdr:col>
      <xdr:colOff>0</xdr:colOff>
      <xdr:row>20</xdr:row>
      <xdr:rowOff>161925</xdr:rowOff>
    </xdr:to>
    <xdr:sp macro="" textlink="">
      <xdr:nvSpPr>
        <xdr:cNvPr id="8" name="Line 18"/>
        <xdr:cNvSpPr>
          <a:spLocks noChangeShapeType="1"/>
        </xdr:cNvSpPr>
      </xdr:nvSpPr>
      <xdr:spPr bwMode="auto">
        <a:xfrm flipV="1">
          <a:off x="6705600" y="3086100"/>
          <a:ext cx="0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133350</xdr:colOff>
      <xdr:row>20</xdr:row>
      <xdr:rowOff>104775</xdr:rowOff>
    </xdr:from>
    <xdr:to>
      <xdr:col>4</xdr:col>
      <xdr:colOff>28575</xdr:colOff>
      <xdr:row>20</xdr:row>
      <xdr:rowOff>104775</xdr:rowOff>
    </xdr:to>
    <xdr:sp macro="" textlink="">
      <xdr:nvSpPr>
        <xdr:cNvPr id="9" name="Line 19"/>
        <xdr:cNvSpPr>
          <a:spLocks noChangeShapeType="1"/>
        </xdr:cNvSpPr>
      </xdr:nvSpPr>
      <xdr:spPr bwMode="auto">
        <a:xfrm>
          <a:off x="742950" y="3343275"/>
          <a:ext cx="17240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123825</xdr:colOff>
      <xdr:row>22</xdr:row>
      <xdr:rowOff>38100</xdr:rowOff>
    </xdr:from>
    <xdr:to>
      <xdr:col>5</xdr:col>
      <xdr:colOff>142875</xdr:colOff>
      <xdr:row>23</xdr:row>
      <xdr:rowOff>28575</xdr:rowOff>
    </xdr:to>
    <xdr:sp macro="" textlink="">
      <xdr:nvSpPr>
        <xdr:cNvPr id="10" name="Line 21"/>
        <xdr:cNvSpPr>
          <a:spLocks noChangeShapeType="1"/>
        </xdr:cNvSpPr>
      </xdr:nvSpPr>
      <xdr:spPr bwMode="auto">
        <a:xfrm flipV="1">
          <a:off x="1343025" y="3600450"/>
          <a:ext cx="1847850" cy="1524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9525</xdr:colOff>
      <xdr:row>20</xdr:row>
      <xdr:rowOff>0</xdr:rowOff>
    </xdr:from>
    <xdr:to>
      <xdr:col>6</xdr:col>
      <xdr:colOff>19050</xdr:colOff>
      <xdr:row>20</xdr:row>
      <xdr:rowOff>123825</xdr:rowOff>
    </xdr:to>
    <xdr:sp macro="" textlink="">
      <xdr:nvSpPr>
        <xdr:cNvPr id="11" name="Line 23"/>
        <xdr:cNvSpPr>
          <a:spLocks noChangeShapeType="1"/>
        </xdr:cNvSpPr>
      </xdr:nvSpPr>
      <xdr:spPr bwMode="auto">
        <a:xfrm flipH="1">
          <a:off x="3057525" y="3238500"/>
          <a:ext cx="619125" cy="123825"/>
        </a:xfrm>
        <a:prstGeom prst="line">
          <a:avLst/>
        </a:prstGeom>
        <a:noFill/>
        <a:ln w="254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9525</xdr:colOff>
      <xdr:row>20</xdr:row>
      <xdr:rowOff>0</xdr:rowOff>
    </xdr:from>
    <xdr:to>
      <xdr:col>9</xdr:col>
      <xdr:colOff>66675</xdr:colOff>
      <xdr:row>20</xdr:row>
      <xdr:rowOff>114300</xdr:rowOff>
    </xdr:to>
    <xdr:sp macro="" textlink="">
      <xdr:nvSpPr>
        <xdr:cNvPr id="12" name="Line 24"/>
        <xdr:cNvSpPr>
          <a:spLocks noChangeShapeType="1"/>
        </xdr:cNvSpPr>
      </xdr:nvSpPr>
      <xdr:spPr bwMode="auto">
        <a:xfrm>
          <a:off x="4886325" y="3238500"/>
          <a:ext cx="666750" cy="114300"/>
        </a:xfrm>
        <a:prstGeom prst="line">
          <a:avLst/>
        </a:prstGeom>
        <a:noFill/>
        <a:ln w="254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</xdr:colOff>
      <xdr:row>22</xdr:row>
      <xdr:rowOff>9525</xdr:rowOff>
    </xdr:from>
    <xdr:to>
      <xdr:col>7</xdr:col>
      <xdr:colOff>47625</xdr:colOff>
      <xdr:row>22</xdr:row>
      <xdr:rowOff>85725</xdr:rowOff>
    </xdr:to>
    <xdr:sp macro="" textlink="">
      <xdr:nvSpPr>
        <xdr:cNvPr id="13" name="Rectangle 25"/>
        <xdr:cNvSpPr>
          <a:spLocks noChangeArrowheads="1"/>
        </xdr:cNvSpPr>
      </xdr:nvSpPr>
      <xdr:spPr bwMode="auto">
        <a:xfrm>
          <a:off x="3667125" y="3571875"/>
          <a:ext cx="647700" cy="762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95250</xdr:colOff>
      <xdr:row>19</xdr:row>
      <xdr:rowOff>9525</xdr:rowOff>
    </xdr:from>
    <xdr:to>
      <xdr:col>5</xdr:col>
      <xdr:colOff>133350</xdr:colOff>
      <xdr:row>20</xdr:row>
      <xdr:rowOff>123825</xdr:rowOff>
    </xdr:to>
    <xdr:sp macro="" textlink="">
      <xdr:nvSpPr>
        <xdr:cNvPr id="14" name="Freeform 29"/>
        <xdr:cNvSpPr>
          <a:spLocks/>
        </xdr:cNvSpPr>
      </xdr:nvSpPr>
      <xdr:spPr bwMode="auto">
        <a:xfrm>
          <a:off x="2533650" y="3086100"/>
          <a:ext cx="647700" cy="276225"/>
        </a:xfrm>
        <a:custGeom>
          <a:avLst/>
          <a:gdLst>
            <a:gd name="T0" fmla="*/ 20 w 20"/>
            <a:gd name="T1" fmla="*/ 0 h 30"/>
            <a:gd name="T2" fmla="*/ 3 w 20"/>
            <a:gd name="T3" fmla="*/ 10 h 30"/>
            <a:gd name="T4" fmla="*/ 4 w 20"/>
            <a:gd name="T5" fmla="*/ 30 h 3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30">
              <a:moveTo>
                <a:pt x="20" y="0"/>
              </a:moveTo>
              <a:cubicBezTo>
                <a:pt x="13" y="2"/>
                <a:pt x="6" y="5"/>
                <a:pt x="3" y="10"/>
              </a:cubicBezTo>
              <a:cubicBezTo>
                <a:pt x="0" y="15"/>
                <a:pt x="2" y="22"/>
                <a:pt x="4" y="30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4</xdr:col>
      <xdr:colOff>85725</xdr:colOff>
      <xdr:row>13</xdr:row>
      <xdr:rowOff>9525</xdr:rowOff>
    </xdr:from>
    <xdr:to>
      <xdr:col>5</xdr:col>
      <xdr:colOff>76200</xdr:colOff>
      <xdr:row>15</xdr:row>
      <xdr:rowOff>9525</xdr:rowOff>
    </xdr:to>
    <xdr:sp macro="" textlink="">
      <xdr:nvSpPr>
        <xdr:cNvPr id="15" name="Freeform 31"/>
        <xdr:cNvSpPr>
          <a:spLocks/>
        </xdr:cNvSpPr>
      </xdr:nvSpPr>
      <xdr:spPr bwMode="auto">
        <a:xfrm>
          <a:off x="2524125" y="2114550"/>
          <a:ext cx="600075" cy="323850"/>
        </a:xfrm>
        <a:custGeom>
          <a:avLst/>
          <a:gdLst>
            <a:gd name="T0" fmla="*/ 16 w 16"/>
            <a:gd name="T1" fmla="*/ 32 h 32"/>
            <a:gd name="T2" fmla="*/ 0 w 16"/>
            <a:gd name="T3" fmla="*/ 15 h 32"/>
            <a:gd name="T4" fmla="*/ 16 w 16"/>
            <a:gd name="T5" fmla="*/ 0 h 3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6" h="32">
              <a:moveTo>
                <a:pt x="16" y="32"/>
              </a:moveTo>
              <a:cubicBezTo>
                <a:pt x="8" y="26"/>
                <a:pt x="0" y="20"/>
                <a:pt x="0" y="15"/>
              </a:cubicBezTo>
              <a:cubicBezTo>
                <a:pt x="0" y="10"/>
                <a:pt x="13" y="3"/>
                <a:pt x="16" y="0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4</xdr:col>
      <xdr:colOff>85725</xdr:colOff>
      <xdr:row>15</xdr:row>
      <xdr:rowOff>47625</xdr:rowOff>
    </xdr:from>
    <xdr:to>
      <xdr:col>5</xdr:col>
      <xdr:colOff>66675</xdr:colOff>
      <xdr:row>17</xdr:row>
      <xdr:rowOff>142875</xdr:rowOff>
    </xdr:to>
    <xdr:sp macro="" textlink="">
      <xdr:nvSpPr>
        <xdr:cNvPr id="16" name="Freeform 32"/>
        <xdr:cNvSpPr>
          <a:spLocks/>
        </xdr:cNvSpPr>
      </xdr:nvSpPr>
      <xdr:spPr bwMode="auto">
        <a:xfrm>
          <a:off x="2524125" y="2476500"/>
          <a:ext cx="590550" cy="419100"/>
        </a:xfrm>
        <a:custGeom>
          <a:avLst/>
          <a:gdLst>
            <a:gd name="T0" fmla="*/ 16 w 16"/>
            <a:gd name="T1" fmla="*/ 32 h 32"/>
            <a:gd name="T2" fmla="*/ 0 w 16"/>
            <a:gd name="T3" fmla="*/ 15 h 32"/>
            <a:gd name="T4" fmla="*/ 16 w 16"/>
            <a:gd name="T5" fmla="*/ 0 h 3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6" h="32">
              <a:moveTo>
                <a:pt x="16" y="32"/>
              </a:moveTo>
              <a:cubicBezTo>
                <a:pt x="8" y="26"/>
                <a:pt x="0" y="20"/>
                <a:pt x="0" y="15"/>
              </a:cubicBezTo>
              <a:cubicBezTo>
                <a:pt x="0" y="10"/>
                <a:pt x="13" y="3"/>
                <a:pt x="16" y="0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</xdr:col>
      <xdr:colOff>19050</xdr:colOff>
      <xdr:row>19</xdr:row>
      <xdr:rowOff>161925</xdr:rowOff>
    </xdr:from>
    <xdr:to>
      <xdr:col>3</xdr:col>
      <xdr:colOff>133350</xdr:colOff>
      <xdr:row>19</xdr:row>
      <xdr:rowOff>161925</xdr:rowOff>
    </xdr:to>
    <xdr:sp macro="" textlink="">
      <xdr:nvSpPr>
        <xdr:cNvPr id="17" name="Line 38"/>
        <xdr:cNvSpPr>
          <a:spLocks noChangeShapeType="1"/>
        </xdr:cNvSpPr>
      </xdr:nvSpPr>
      <xdr:spPr bwMode="auto">
        <a:xfrm>
          <a:off x="628650" y="3238500"/>
          <a:ext cx="13335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15</xdr:row>
      <xdr:rowOff>0</xdr:rowOff>
    </xdr:from>
    <xdr:to>
      <xdr:col>7</xdr:col>
      <xdr:colOff>0</xdr:colOff>
      <xdr:row>16</xdr:row>
      <xdr:rowOff>0</xdr:rowOff>
    </xdr:to>
    <xdr:sp macro="" textlink="">
      <xdr:nvSpPr>
        <xdr:cNvPr id="18" name="Line 42"/>
        <xdr:cNvSpPr>
          <a:spLocks noChangeShapeType="1"/>
        </xdr:cNvSpPr>
      </xdr:nvSpPr>
      <xdr:spPr bwMode="auto">
        <a:xfrm flipH="1" flipV="1">
          <a:off x="3657600" y="2428875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</xdr:colOff>
      <xdr:row>15</xdr:row>
      <xdr:rowOff>0</xdr:rowOff>
    </xdr:from>
    <xdr:to>
      <xdr:col>8</xdr:col>
      <xdr:colOff>9525</xdr:colOff>
      <xdr:row>16</xdr:row>
      <xdr:rowOff>0</xdr:rowOff>
    </xdr:to>
    <xdr:sp macro="" textlink="">
      <xdr:nvSpPr>
        <xdr:cNvPr id="19" name="Line 43"/>
        <xdr:cNvSpPr>
          <a:spLocks noChangeShapeType="1"/>
        </xdr:cNvSpPr>
      </xdr:nvSpPr>
      <xdr:spPr bwMode="auto">
        <a:xfrm flipH="1" flipV="1">
          <a:off x="4276725" y="2428875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12</xdr:row>
      <xdr:rowOff>0</xdr:rowOff>
    </xdr:from>
    <xdr:to>
      <xdr:col>7</xdr:col>
      <xdr:colOff>0</xdr:colOff>
      <xdr:row>13</xdr:row>
      <xdr:rowOff>0</xdr:rowOff>
    </xdr:to>
    <xdr:sp macro="" textlink="">
      <xdr:nvSpPr>
        <xdr:cNvPr id="20" name="Line 44"/>
        <xdr:cNvSpPr>
          <a:spLocks noChangeShapeType="1"/>
        </xdr:cNvSpPr>
      </xdr:nvSpPr>
      <xdr:spPr bwMode="auto">
        <a:xfrm flipH="1" flipV="1">
          <a:off x="3657600" y="1943100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</xdr:colOff>
      <xdr:row>12</xdr:row>
      <xdr:rowOff>0</xdr:rowOff>
    </xdr:from>
    <xdr:to>
      <xdr:col>8</xdr:col>
      <xdr:colOff>9525</xdr:colOff>
      <xdr:row>13</xdr:row>
      <xdr:rowOff>0</xdr:rowOff>
    </xdr:to>
    <xdr:sp macro="" textlink="">
      <xdr:nvSpPr>
        <xdr:cNvPr id="21" name="Line 45"/>
        <xdr:cNvSpPr>
          <a:spLocks noChangeShapeType="1"/>
        </xdr:cNvSpPr>
      </xdr:nvSpPr>
      <xdr:spPr bwMode="auto">
        <a:xfrm flipH="1" flipV="1">
          <a:off x="4276725" y="1943100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85725</xdr:colOff>
      <xdr:row>10</xdr:row>
      <xdr:rowOff>19050</xdr:rowOff>
    </xdr:from>
    <xdr:to>
      <xdr:col>5</xdr:col>
      <xdr:colOff>85725</xdr:colOff>
      <xdr:row>11</xdr:row>
      <xdr:rowOff>142875</xdr:rowOff>
    </xdr:to>
    <xdr:sp macro="" textlink="">
      <xdr:nvSpPr>
        <xdr:cNvPr id="22" name="Freeform 46"/>
        <xdr:cNvSpPr>
          <a:spLocks/>
        </xdr:cNvSpPr>
      </xdr:nvSpPr>
      <xdr:spPr bwMode="auto">
        <a:xfrm>
          <a:off x="2524125" y="1638300"/>
          <a:ext cx="609600" cy="285750"/>
        </a:xfrm>
        <a:custGeom>
          <a:avLst/>
          <a:gdLst>
            <a:gd name="T0" fmla="*/ 16 w 16"/>
            <a:gd name="T1" fmla="*/ 32 h 32"/>
            <a:gd name="T2" fmla="*/ 0 w 16"/>
            <a:gd name="T3" fmla="*/ 15 h 32"/>
            <a:gd name="T4" fmla="*/ 16 w 16"/>
            <a:gd name="T5" fmla="*/ 0 h 3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6" h="32">
              <a:moveTo>
                <a:pt x="16" y="32"/>
              </a:moveTo>
              <a:cubicBezTo>
                <a:pt x="8" y="26"/>
                <a:pt x="0" y="20"/>
                <a:pt x="0" y="15"/>
              </a:cubicBezTo>
              <a:cubicBezTo>
                <a:pt x="0" y="10"/>
                <a:pt x="13" y="3"/>
                <a:pt x="16" y="0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3</xdr:col>
      <xdr:colOff>9525</xdr:colOff>
      <xdr:row>11</xdr:row>
      <xdr:rowOff>142875</xdr:rowOff>
    </xdr:from>
    <xdr:to>
      <xdr:col>5</xdr:col>
      <xdr:colOff>38100</xdr:colOff>
      <xdr:row>12</xdr:row>
      <xdr:rowOff>28575</xdr:rowOff>
    </xdr:to>
    <xdr:sp macro="" textlink="">
      <xdr:nvSpPr>
        <xdr:cNvPr id="23" name="Line 47"/>
        <xdr:cNvSpPr>
          <a:spLocks noChangeShapeType="1"/>
        </xdr:cNvSpPr>
      </xdr:nvSpPr>
      <xdr:spPr bwMode="auto">
        <a:xfrm flipV="1">
          <a:off x="1838325" y="1924050"/>
          <a:ext cx="1247775" cy="476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352425</xdr:colOff>
      <xdr:row>11</xdr:row>
      <xdr:rowOff>0</xdr:rowOff>
    </xdr:from>
    <xdr:to>
      <xdr:col>3</xdr:col>
      <xdr:colOff>133350</xdr:colOff>
      <xdr:row>11</xdr:row>
      <xdr:rowOff>0</xdr:rowOff>
    </xdr:to>
    <xdr:sp macro="" textlink="">
      <xdr:nvSpPr>
        <xdr:cNvPr id="24" name="Line 48"/>
        <xdr:cNvSpPr>
          <a:spLocks noChangeShapeType="1"/>
        </xdr:cNvSpPr>
      </xdr:nvSpPr>
      <xdr:spPr bwMode="auto">
        <a:xfrm>
          <a:off x="352425" y="1781175"/>
          <a:ext cx="16097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28575</xdr:colOff>
      <xdr:row>16</xdr:row>
      <xdr:rowOff>57150</xdr:rowOff>
    </xdr:from>
    <xdr:to>
      <xdr:col>4</xdr:col>
      <xdr:colOff>9525</xdr:colOff>
      <xdr:row>19</xdr:row>
      <xdr:rowOff>95250</xdr:rowOff>
    </xdr:to>
    <xdr:sp macro="" textlink="">
      <xdr:nvSpPr>
        <xdr:cNvPr id="25" name="Line 49"/>
        <xdr:cNvSpPr>
          <a:spLocks noChangeShapeType="1"/>
        </xdr:cNvSpPr>
      </xdr:nvSpPr>
      <xdr:spPr bwMode="auto">
        <a:xfrm flipV="1">
          <a:off x="1247775" y="2647950"/>
          <a:ext cx="1200150" cy="5238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19050</xdr:colOff>
      <xdr:row>20</xdr:row>
      <xdr:rowOff>9525</xdr:rowOff>
    </xdr:from>
    <xdr:to>
      <xdr:col>14</xdr:col>
      <xdr:colOff>95250</xdr:colOff>
      <xdr:row>20</xdr:row>
      <xdr:rowOff>9525</xdr:rowOff>
    </xdr:to>
    <xdr:sp macro="" textlink="">
      <xdr:nvSpPr>
        <xdr:cNvPr id="26" name="Line 50"/>
        <xdr:cNvSpPr>
          <a:spLocks noChangeShapeType="1"/>
        </xdr:cNvSpPr>
      </xdr:nvSpPr>
      <xdr:spPr bwMode="auto">
        <a:xfrm flipH="1">
          <a:off x="6115050" y="3248025"/>
          <a:ext cx="25146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18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" name="Line 2"/>
        <xdr:cNvSpPr>
          <a:spLocks noChangeShapeType="1"/>
        </xdr:cNvSpPr>
      </xdr:nvSpPr>
      <xdr:spPr bwMode="auto">
        <a:xfrm flipH="1" flipV="1">
          <a:off x="3657600" y="2914650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</xdr:colOff>
      <xdr:row>18</xdr:row>
      <xdr:rowOff>0</xdr:rowOff>
    </xdr:from>
    <xdr:to>
      <xdr:col>8</xdr:col>
      <xdr:colOff>9525</xdr:colOff>
      <xdr:row>19</xdr:row>
      <xdr:rowOff>0</xdr:rowOff>
    </xdr:to>
    <xdr:sp macro="" textlink="">
      <xdr:nvSpPr>
        <xdr:cNvPr id="3" name="Line 4"/>
        <xdr:cNvSpPr>
          <a:spLocks noChangeShapeType="1"/>
        </xdr:cNvSpPr>
      </xdr:nvSpPr>
      <xdr:spPr bwMode="auto">
        <a:xfrm flipH="1" flipV="1">
          <a:off x="4276725" y="2914650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15</xdr:row>
      <xdr:rowOff>0</xdr:rowOff>
    </xdr:from>
    <xdr:to>
      <xdr:col>7</xdr:col>
      <xdr:colOff>0</xdr:colOff>
      <xdr:row>16</xdr:row>
      <xdr:rowOff>0</xdr:rowOff>
    </xdr:to>
    <xdr:sp macro="" textlink="">
      <xdr:nvSpPr>
        <xdr:cNvPr id="4" name="Line 5"/>
        <xdr:cNvSpPr>
          <a:spLocks noChangeShapeType="1"/>
        </xdr:cNvSpPr>
      </xdr:nvSpPr>
      <xdr:spPr bwMode="auto">
        <a:xfrm flipH="1" flipV="1">
          <a:off x="3657600" y="2428875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</xdr:colOff>
      <xdr:row>15</xdr:row>
      <xdr:rowOff>0</xdr:rowOff>
    </xdr:from>
    <xdr:to>
      <xdr:col>8</xdr:col>
      <xdr:colOff>9525</xdr:colOff>
      <xdr:row>16</xdr:row>
      <xdr:rowOff>0</xdr:rowOff>
    </xdr:to>
    <xdr:sp macro="" textlink="">
      <xdr:nvSpPr>
        <xdr:cNvPr id="5" name="Line 6"/>
        <xdr:cNvSpPr>
          <a:spLocks noChangeShapeType="1"/>
        </xdr:cNvSpPr>
      </xdr:nvSpPr>
      <xdr:spPr bwMode="auto">
        <a:xfrm flipH="1" flipV="1">
          <a:off x="4276725" y="2428875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12</xdr:row>
      <xdr:rowOff>0</xdr:rowOff>
    </xdr:from>
    <xdr:to>
      <xdr:col>7</xdr:col>
      <xdr:colOff>0</xdr:colOff>
      <xdr:row>13</xdr:row>
      <xdr:rowOff>0</xdr:rowOff>
    </xdr:to>
    <xdr:sp macro="" textlink="">
      <xdr:nvSpPr>
        <xdr:cNvPr id="6" name="Line 7"/>
        <xdr:cNvSpPr>
          <a:spLocks noChangeShapeType="1"/>
        </xdr:cNvSpPr>
      </xdr:nvSpPr>
      <xdr:spPr bwMode="auto">
        <a:xfrm flipH="1" flipV="1">
          <a:off x="3657600" y="1943100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</xdr:colOff>
      <xdr:row>12</xdr:row>
      <xdr:rowOff>0</xdr:rowOff>
    </xdr:from>
    <xdr:to>
      <xdr:col>8</xdr:col>
      <xdr:colOff>9525</xdr:colOff>
      <xdr:row>13</xdr:row>
      <xdr:rowOff>0</xdr:rowOff>
    </xdr:to>
    <xdr:sp macro="" textlink="">
      <xdr:nvSpPr>
        <xdr:cNvPr id="7" name="Line 8"/>
        <xdr:cNvSpPr>
          <a:spLocks noChangeShapeType="1"/>
        </xdr:cNvSpPr>
      </xdr:nvSpPr>
      <xdr:spPr bwMode="auto">
        <a:xfrm flipH="1" flipV="1">
          <a:off x="4276725" y="1943100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19</xdr:row>
      <xdr:rowOff>9525</xdr:rowOff>
    </xdr:from>
    <xdr:to>
      <xdr:col>11</xdr:col>
      <xdr:colOff>0</xdr:colOff>
      <xdr:row>20</xdr:row>
      <xdr:rowOff>161925</xdr:rowOff>
    </xdr:to>
    <xdr:sp macro="" textlink="">
      <xdr:nvSpPr>
        <xdr:cNvPr id="8" name="Line 18"/>
        <xdr:cNvSpPr>
          <a:spLocks noChangeShapeType="1"/>
        </xdr:cNvSpPr>
      </xdr:nvSpPr>
      <xdr:spPr bwMode="auto">
        <a:xfrm flipV="1">
          <a:off x="6705600" y="3086100"/>
          <a:ext cx="0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133350</xdr:colOff>
      <xdr:row>20</xdr:row>
      <xdr:rowOff>104775</xdr:rowOff>
    </xdr:from>
    <xdr:to>
      <xdr:col>4</xdr:col>
      <xdr:colOff>28575</xdr:colOff>
      <xdr:row>20</xdr:row>
      <xdr:rowOff>104775</xdr:rowOff>
    </xdr:to>
    <xdr:sp macro="" textlink="">
      <xdr:nvSpPr>
        <xdr:cNvPr id="9" name="Line 19"/>
        <xdr:cNvSpPr>
          <a:spLocks noChangeShapeType="1"/>
        </xdr:cNvSpPr>
      </xdr:nvSpPr>
      <xdr:spPr bwMode="auto">
        <a:xfrm>
          <a:off x="742950" y="3343275"/>
          <a:ext cx="17240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123825</xdr:colOff>
      <xdr:row>22</xdr:row>
      <xdr:rowOff>38100</xdr:rowOff>
    </xdr:from>
    <xdr:to>
      <xdr:col>5</xdr:col>
      <xdr:colOff>142875</xdr:colOff>
      <xdr:row>23</xdr:row>
      <xdr:rowOff>28575</xdr:rowOff>
    </xdr:to>
    <xdr:sp macro="" textlink="">
      <xdr:nvSpPr>
        <xdr:cNvPr id="10" name="Line 21"/>
        <xdr:cNvSpPr>
          <a:spLocks noChangeShapeType="1"/>
        </xdr:cNvSpPr>
      </xdr:nvSpPr>
      <xdr:spPr bwMode="auto">
        <a:xfrm flipV="1">
          <a:off x="1343025" y="3600450"/>
          <a:ext cx="1847850" cy="1524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9525</xdr:colOff>
      <xdr:row>20</xdr:row>
      <xdr:rowOff>0</xdr:rowOff>
    </xdr:from>
    <xdr:to>
      <xdr:col>6</xdr:col>
      <xdr:colOff>19050</xdr:colOff>
      <xdr:row>20</xdr:row>
      <xdr:rowOff>123825</xdr:rowOff>
    </xdr:to>
    <xdr:sp macro="" textlink="">
      <xdr:nvSpPr>
        <xdr:cNvPr id="11" name="Line 23"/>
        <xdr:cNvSpPr>
          <a:spLocks noChangeShapeType="1"/>
        </xdr:cNvSpPr>
      </xdr:nvSpPr>
      <xdr:spPr bwMode="auto">
        <a:xfrm flipH="1">
          <a:off x="3057525" y="3238500"/>
          <a:ext cx="619125" cy="123825"/>
        </a:xfrm>
        <a:prstGeom prst="line">
          <a:avLst/>
        </a:prstGeom>
        <a:noFill/>
        <a:ln w="254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9525</xdr:colOff>
      <xdr:row>20</xdr:row>
      <xdr:rowOff>0</xdr:rowOff>
    </xdr:from>
    <xdr:to>
      <xdr:col>9</xdr:col>
      <xdr:colOff>66675</xdr:colOff>
      <xdr:row>20</xdr:row>
      <xdr:rowOff>114300</xdr:rowOff>
    </xdr:to>
    <xdr:sp macro="" textlink="">
      <xdr:nvSpPr>
        <xdr:cNvPr id="12" name="Line 24"/>
        <xdr:cNvSpPr>
          <a:spLocks noChangeShapeType="1"/>
        </xdr:cNvSpPr>
      </xdr:nvSpPr>
      <xdr:spPr bwMode="auto">
        <a:xfrm>
          <a:off x="4886325" y="3238500"/>
          <a:ext cx="666750" cy="114300"/>
        </a:xfrm>
        <a:prstGeom prst="line">
          <a:avLst/>
        </a:prstGeom>
        <a:noFill/>
        <a:ln w="254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</xdr:colOff>
      <xdr:row>22</xdr:row>
      <xdr:rowOff>9525</xdr:rowOff>
    </xdr:from>
    <xdr:to>
      <xdr:col>7</xdr:col>
      <xdr:colOff>47625</xdr:colOff>
      <xdr:row>22</xdr:row>
      <xdr:rowOff>85725</xdr:rowOff>
    </xdr:to>
    <xdr:sp macro="" textlink="">
      <xdr:nvSpPr>
        <xdr:cNvPr id="13" name="Rectangle 25"/>
        <xdr:cNvSpPr>
          <a:spLocks noChangeArrowheads="1"/>
        </xdr:cNvSpPr>
      </xdr:nvSpPr>
      <xdr:spPr bwMode="auto">
        <a:xfrm>
          <a:off x="3667125" y="3571875"/>
          <a:ext cx="647700" cy="762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95250</xdr:colOff>
      <xdr:row>19</xdr:row>
      <xdr:rowOff>9525</xdr:rowOff>
    </xdr:from>
    <xdr:to>
      <xdr:col>5</xdr:col>
      <xdr:colOff>133350</xdr:colOff>
      <xdr:row>20</xdr:row>
      <xdr:rowOff>123825</xdr:rowOff>
    </xdr:to>
    <xdr:sp macro="" textlink="">
      <xdr:nvSpPr>
        <xdr:cNvPr id="14" name="Freeform 29"/>
        <xdr:cNvSpPr>
          <a:spLocks/>
        </xdr:cNvSpPr>
      </xdr:nvSpPr>
      <xdr:spPr bwMode="auto">
        <a:xfrm>
          <a:off x="2533650" y="3086100"/>
          <a:ext cx="647700" cy="276225"/>
        </a:xfrm>
        <a:custGeom>
          <a:avLst/>
          <a:gdLst>
            <a:gd name="T0" fmla="*/ 20 w 20"/>
            <a:gd name="T1" fmla="*/ 0 h 30"/>
            <a:gd name="T2" fmla="*/ 3 w 20"/>
            <a:gd name="T3" fmla="*/ 10 h 30"/>
            <a:gd name="T4" fmla="*/ 4 w 20"/>
            <a:gd name="T5" fmla="*/ 30 h 3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30">
              <a:moveTo>
                <a:pt x="20" y="0"/>
              </a:moveTo>
              <a:cubicBezTo>
                <a:pt x="13" y="2"/>
                <a:pt x="6" y="5"/>
                <a:pt x="3" y="10"/>
              </a:cubicBezTo>
              <a:cubicBezTo>
                <a:pt x="0" y="15"/>
                <a:pt x="2" y="22"/>
                <a:pt x="4" y="30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4</xdr:col>
      <xdr:colOff>85725</xdr:colOff>
      <xdr:row>13</xdr:row>
      <xdr:rowOff>9525</xdr:rowOff>
    </xdr:from>
    <xdr:to>
      <xdr:col>5</xdr:col>
      <xdr:colOff>76200</xdr:colOff>
      <xdr:row>15</xdr:row>
      <xdr:rowOff>9525</xdr:rowOff>
    </xdr:to>
    <xdr:sp macro="" textlink="">
      <xdr:nvSpPr>
        <xdr:cNvPr id="15" name="Freeform 31"/>
        <xdr:cNvSpPr>
          <a:spLocks/>
        </xdr:cNvSpPr>
      </xdr:nvSpPr>
      <xdr:spPr bwMode="auto">
        <a:xfrm>
          <a:off x="2524125" y="2114550"/>
          <a:ext cx="600075" cy="323850"/>
        </a:xfrm>
        <a:custGeom>
          <a:avLst/>
          <a:gdLst>
            <a:gd name="T0" fmla="*/ 16 w 16"/>
            <a:gd name="T1" fmla="*/ 32 h 32"/>
            <a:gd name="T2" fmla="*/ 0 w 16"/>
            <a:gd name="T3" fmla="*/ 15 h 32"/>
            <a:gd name="T4" fmla="*/ 16 w 16"/>
            <a:gd name="T5" fmla="*/ 0 h 3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6" h="32">
              <a:moveTo>
                <a:pt x="16" y="32"/>
              </a:moveTo>
              <a:cubicBezTo>
                <a:pt x="8" y="26"/>
                <a:pt x="0" y="20"/>
                <a:pt x="0" y="15"/>
              </a:cubicBezTo>
              <a:cubicBezTo>
                <a:pt x="0" y="10"/>
                <a:pt x="13" y="3"/>
                <a:pt x="16" y="0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4</xdr:col>
      <xdr:colOff>85725</xdr:colOff>
      <xdr:row>15</xdr:row>
      <xdr:rowOff>47625</xdr:rowOff>
    </xdr:from>
    <xdr:to>
      <xdr:col>5</xdr:col>
      <xdr:colOff>66675</xdr:colOff>
      <xdr:row>17</xdr:row>
      <xdr:rowOff>142875</xdr:rowOff>
    </xdr:to>
    <xdr:sp macro="" textlink="">
      <xdr:nvSpPr>
        <xdr:cNvPr id="16" name="Freeform 32"/>
        <xdr:cNvSpPr>
          <a:spLocks/>
        </xdr:cNvSpPr>
      </xdr:nvSpPr>
      <xdr:spPr bwMode="auto">
        <a:xfrm>
          <a:off x="2524125" y="2476500"/>
          <a:ext cx="590550" cy="419100"/>
        </a:xfrm>
        <a:custGeom>
          <a:avLst/>
          <a:gdLst>
            <a:gd name="T0" fmla="*/ 16 w 16"/>
            <a:gd name="T1" fmla="*/ 32 h 32"/>
            <a:gd name="T2" fmla="*/ 0 w 16"/>
            <a:gd name="T3" fmla="*/ 15 h 32"/>
            <a:gd name="T4" fmla="*/ 16 w 16"/>
            <a:gd name="T5" fmla="*/ 0 h 3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6" h="32">
              <a:moveTo>
                <a:pt x="16" y="32"/>
              </a:moveTo>
              <a:cubicBezTo>
                <a:pt x="8" y="26"/>
                <a:pt x="0" y="20"/>
                <a:pt x="0" y="15"/>
              </a:cubicBezTo>
              <a:cubicBezTo>
                <a:pt x="0" y="10"/>
                <a:pt x="13" y="3"/>
                <a:pt x="16" y="0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</xdr:col>
      <xdr:colOff>19050</xdr:colOff>
      <xdr:row>19</xdr:row>
      <xdr:rowOff>161925</xdr:rowOff>
    </xdr:from>
    <xdr:to>
      <xdr:col>3</xdr:col>
      <xdr:colOff>133350</xdr:colOff>
      <xdr:row>19</xdr:row>
      <xdr:rowOff>161925</xdr:rowOff>
    </xdr:to>
    <xdr:sp macro="" textlink="">
      <xdr:nvSpPr>
        <xdr:cNvPr id="17" name="Line 38"/>
        <xdr:cNvSpPr>
          <a:spLocks noChangeShapeType="1"/>
        </xdr:cNvSpPr>
      </xdr:nvSpPr>
      <xdr:spPr bwMode="auto">
        <a:xfrm>
          <a:off x="628650" y="3238500"/>
          <a:ext cx="13335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15</xdr:row>
      <xdr:rowOff>0</xdr:rowOff>
    </xdr:from>
    <xdr:to>
      <xdr:col>7</xdr:col>
      <xdr:colOff>0</xdr:colOff>
      <xdr:row>16</xdr:row>
      <xdr:rowOff>0</xdr:rowOff>
    </xdr:to>
    <xdr:sp macro="" textlink="">
      <xdr:nvSpPr>
        <xdr:cNvPr id="18" name="Line 42"/>
        <xdr:cNvSpPr>
          <a:spLocks noChangeShapeType="1"/>
        </xdr:cNvSpPr>
      </xdr:nvSpPr>
      <xdr:spPr bwMode="auto">
        <a:xfrm flipH="1" flipV="1">
          <a:off x="3657600" y="2428875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</xdr:colOff>
      <xdr:row>15</xdr:row>
      <xdr:rowOff>0</xdr:rowOff>
    </xdr:from>
    <xdr:to>
      <xdr:col>8</xdr:col>
      <xdr:colOff>9525</xdr:colOff>
      <xdr:row>16</xdr:row>
      <xdr:rowOff>0</xdr:rowOff>
    </xdr:to>
    <xdr:sp macro="" textlink="">
      <xdr:nvSpPr>
        <xdr:cNvPr id="19" name="Line 43"/>
        <xdr:cNvSpPr>
          <a:spLocks noChangeShapeType="1"/>
        </xdr:cNvSpPr>
      </xdr:nvSpPr>
      <xdr:spPr bwMode="auto">
        <a:xfrm flipH="1" flipV="1">
          <a:off x="4276725" y="2428875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12</xdr:row>
      <xdr:rowOff>0</xdr:rowOff>
    </xdr:from>
    <xdr:to>
      <xdr:col>7</xdr:col>
      <xdr:colOff>0</xdr:colOff>
      <xdr:row>13</xdr:row>
      <xdr:rowOff>0</xdr:rowOff>
    </xdr:to>
    <xdr:sp macro="" textlink="">
      <xdr:nvSpPr>
        <xdr:cNvPr id="20" name="Line 44"/>
        <xdr:cNvSpPr>
          <a:spLocks noChangeShapeType="1"/>
        </xdr:cNvSpPr>
      </xdr:nvSpPr>
      <xdr:spPr bwMode="auto">
        <a:xfrm flipH="1" flipV="1">
          <a:off x="3657600" y="1943100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</xdr:colOff>
      <xdr:row>12</xdr:row>
      <xdr:rowOff>0</xdr:rowOff>
    </xdr:from>
    <xdr:to>
      <xdr:col>8</xdr:col>
      <xdr:colOff>9525</xdr:colOff>
      <xdr:row>13</xdr:row>
      <xdr:rowOff>0</xdr:rowOff>
    </xdr:to>
    <xdr:sp macro="" textlink="">
      <xdr:nvSpPr>
        <xdr:cNvPr id="21" name="Line 45"/>
        <xdr:cNvSpPr>
          <a:spLocks noChangeShapeType="1"/>
        </xdr:cNvSpPr>
      </xdr:nvSpPr>
      <xdr:spPr bwMode="auto">
        <a:xfrm flipH="1" flipV="1">
          <a:off x="4276725" y="1943100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85725</xdr:colOff>
      <xdr:row>10</xdr:row>
      <xdr:rowOff>19050</xdr:rowOff>
    </xdr:from>
    <xdr:to>
      <xdr:col>5</xdr:col>
      <xdr:colOff>85725</xdr:colOff>
      <xdr:row>11</xdr:row>
      <xdr:rowOff>142875</xdr:rowOff>
    </xdr:to>
    <xdr:sp macro="" textlink="">
      <xdr:nvSpPr>
        <xdr:cNvPr id="22" name="Freeform 46"/>
        <xdr:cNvSpPr>
          <a:spLocks/>
        </xdr:cNvSpPr>
      </xdr:nvSpPr>
      <xdr:spPr bwMode="auto">
        <a:xfrm>
          <a:off x="2524125" y="1638300"/>
          <a:ext cx="609600" cy="285750"/>
        </a:xfrm>
        <a:custGeom>
          <a:avLst/>
          <a:gdLst>
            <a:gd name="T0" fmla="*/ 16 w 16"/>
            <a:gd name="T1" fmla="*/ 32 h 32"/>
            <a:gd name="T2" fmla="*/ 0 w 16"/>
            <a:gd name="T3" fmla="*/ 15 h 32"/>
            <a:gd name="T4" fmla="*/ 16 w 16"/>
            <a:gd name="T5" fmla="*/ 0 h 3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6" h="32">
              <a:moveTo>
                <a:pt x="16" y="32"/>
              </a:moveTo>
              <a:cubicBezTo>
                <a:pt x="8" y="26"/>
                <a:pt x="0" y="20"/>
                <a:pt x="0" y="15"/>
              </a:cubicBezTo>
              <a:cubicBezTo>
                <a:pt x="0" y="10"/>
                <a:pt x="13" y="3"/>
                <a:pt x="16" y="0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3</xdr:col>
      <xdr:colOff>9525</xdr:colOff>
      <xdr:row>11</xdr:row>
      <xdr:rowOff>142875</xdr:rowOff>
    </xdr:from>
    <xdr:to>
      <xdr:col>5</xdr:col>
      <xdr:colOff>38100</xdr:colOff>
      <xdr:row>12</xdr:row>
      <xdr:rowOff>28575</xdr:rowOff>
    </xdr:to>
    <xdr:sp macro="" textlink="">
      <xdr:nvSpPr>
        <xdr:cNvPr id="23" name="Line 47"/>
        <xdr:cNvSpPr>
          <a:spLocks noChangeShapeType="1"/>
        </xdr:cNvSpPr>
      </xdr:nvSpPr>
      <xdr:spPr bwMode="auto">
        <a:xfrm flipV="1">
          <a:off x="1838325" y="1924050"/>
          <a:ext cx="1247775" cy="476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352425</xdr:colOff>
      <xdr:row>11</xdr:row>
      <xdr:rowOff>0</xdr:rowOff>
    </xdr:from>
    <xdr:to>
      <xdr:col>3</xdr:col>
      <xdr:colOff>133350</xdr:colOff>
      <xdr:row>11</xdr:row>
      <xdr:rowOff>0</xdr:rowOff>
    </xdr:to>
    <xdr:sp macro="" textlink="">
      <xdr:nvSpPr>
        <xdr:cNvPr id="24" name="Line 48"/>
        <xdr:cNvSpPr>
          <a:spLocks noChangeShapeType="1"/>
        </xdr:cNvSpPr>
      </xdr:nvSpPr>
      <xdr:spPr bwMode="auto">
        <a:xfrm>
          <a:off x="352425" y="1781175"/>
          <a:ext cx="16097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28575</xdr:colOff>
      <xdr:row>16</xdr:row>
      <xdr:rowOff>57150</xdr:rowOff>
    </xdr:from>
    <xdr:to>
      <xdr:col>4</xdr:col>
      <xdr:colOff>9525</xdr:colOff>
      <xdr:row>19</xdr:row>
      <xdr:rowOff>95250</xdr:rowOff>
    </xdr:to>
    <xdr:sp macro="" textlink="">
      <xdr:nvSpPr>
        <xdr:cNvPr id="25" name="Line 49"/>
        <xdr:cNvSpPr>
          <a:spLocks noChangeShapeType="1"/>
        </xdr:cNvSpPr>
      </xdr:nvSpPr>
      <xdr:spPr bwMode="auto">
        <a:xfrm flipV="1">
          <a:off x="1247775" y="2647950"/>
          <a:ext cx="1200150" cy="5238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19050</xdr:colOff>
      <xdr:row>20</xdr:row>
      <xdr:rowOff>9525</xdr:rowOff>
    </xdr:from>
    <xdr:to>
      <xdr:col>14</xdr:col>
      <xdr:colOff>95250</xdr:colOff>
      <xdr:row>20</xdr:row>
      <xdr:rowOff>9525</xdr:rowOff>
    </xdr:to>
    <xdr:sp macro="" textlink="">
      <xdr:nvSpPr>
        <xdr:cNvPr id="26" name="Line 50"/>
        <xdr:cNvSpPr>
          <a:spLocks noChangeShapeType="1"/>
        </xdr:cNvSpPr>
      </xdr:nvSpPr>
      <xdr:spPr bwMode="auto">
        <a:xfrm flipH="1">
          <a:off x="6115050" y="3248025"/>
          <a:ext cx="25146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18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" name="Line 2"/>
        <xdr:cNvSpPr>
          <a:spLocks noChangeShapeType="1"/>
        </xdr:cNvSpPr>
      </xdr:nvSpPr>
      <xdr:spPr bwMode="auto">
        <a:xfrm flipH="1" flipV="1">
          <a:off x="3657600" y="2914650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</xdr:colOff>
      <xdr:row>18</xdr:row>
      <xdr:rowOff>0</xdr:rowOff>
    </xdr:from>
    <xdr:to>
      <xdr:col>8</xdr:col>
      <xdr:colOff>9525</xdr:colOff>
      <xdr:row>19</xdr:row>
      <xdr:rowOff>0</xdr:rowOff>
    </xdr:to>
    <xdr:sp macro="" textlink="">
      <xdr:nvSpPr>
        <xdr:cNvPr id="3" name="Line 4"/>
        <xdr:cNvSpPr>
          <a:spLocks noChangeShapeType="1"/>
        </xdr:cNvSpPr>
      </xdr:nvSpPr>
      <xdr:spPr bwMode="auto">
        <a:xfrm flipH="1" flipV="1">
          <a:off x="4276725" y="2914650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15</xdr:row>
      <xdr:rowOff>0</xdr:rowOff>
    </xdr:from>
    <xdr:to>
      <xdr:col>7</xdr:col>
      <xdr:colOff>0</xdr:colOff>
      <xdr:row>16</xdr:row>
      <xdr:rowOff>0</xdr:rowOff>
    </xdr:to>
    <xdr:sp macro="" textlink="">
      <xdr:nvSpPr>
        <xdr:cNvPr id="4" name="Line 5"/>
        <xdr:cNvSpPr>
          <a:spLocks noChangeShapeType="1"/>
        </xdr:cNvSpPr>
      </xdr:nvSpPr>
      <xdr:spPr bwMode="auto">
        <a:xfrm flipH="1" flipV="1">
          <a:off x="3657600" y="2428875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</xdr:colOff>
      <xdr:row>15</xdr:row>
      <xdr:rowOff>0</xdr:rowOff>
    </xdr:from>
    <xdr:to>
      <xdr:col>8</xdr:col>
      <xdr:colOff>9525</xdr:colOff>
      <xdr:row>16</xdr:row>
      <xdr:rowOff>0</xdr:rowOff>
    </xdr:to>
    <xdr:sp macro="" textlink="">
      <xdr:nvSpPr>
        <xdr:cNvPr id="5" name="Line 6"/>
        <xdr:cNvSpPr>
          <a:spLocks noChangeShapeType="1"/>
        </xdr:cNvSpPr>
      </xdr:nvSpPr>
      <xdr:spPr bwMode="auto">
        <a:xfrm flipH="1" flipV="1">
          <a:off x="4276725" y="2428875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12</xdr:row>
      <xdr:rowOff>0</xdr:rowOff>
    </xdr:from>
    <xdr:to>
      <xdr:col>7</xdr:col>
      <xdr:colOff>0</xdr:colOff>
      <xdr:row>13</xdr:row>
      <xdr:rowOff>0</xdr:rowOff>
    </xdr:to>
    <xdr:sp macro="" textlink="">
      <xdr:nvSpPr>
        <xdr:cNvPr id="6" name="Line 7"/>
        <xdr:cNvSpPr>
          <a:spLocks noChangeShapeType="1"/>
        </xdr:cNvSpPr>
      </xdr:nvSpPr>
      <xdr:spPr bwMode="auto">
        <a:xfrm flipH="1" flipV="1">
          <a:off x="3657600" y="1943100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</xdr:colOff>
      <xdr:row>12</xdr:row>
      <xdr:rowOff>0</xdr:rowOff>
    </xdr:from>
    <xdr:to>
      <xdr:col>8</xdr:col>
      <xdr:colOff>9525</xdr:colOff>
      <xdr:row>13</xdr:row>
      <xdr:rowOff>0</xdr:rowOff>
    </xdr:to>
    <xdr:sp macro="" textlink="">
      <xdr:nvSpPr>
        <xdr:cNvPr id="7" name="Line 8"/>
        <xdr:cNvSpPr>
          <a:spLocks noChangeShapeType="1"/>
        </xdr:cNvSpPr>
      </xdr:nvSpPr>
      <xdr:spPr bwMode="auto">
        <a:xfrm flipH="1" flipV="1">
          <a:off x="4276725" y="1943100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123825</xdr:colOff>
      <xdr:row>8</xdr:row>
      <xdr:rowOff>161925</xdr:rowOff>
    </xdr:from>
    <xdr:to>
      <xdr:col>6</xdr:col>
      <xdr:colOff>28575</xdr:colOff>
      <xdr:row>9</xdr:row>
      <xdr:rowOff>47625</xdr:rowOff>
    </xdr:to>
    <xdr:sp macro="" textlink="">
      <xdr:nvSpPr>
        <xdr:cNvPr id="8" name="Line 9"/>
        <xdr:cNvSpPr>
          <a:spLocks noChangeShapeType="1"/>
        </xdr:cNvSpPr>
      </xdr:nvSpPr>
      <xdr:spPr bwMode="auto">
        <a:xfrm flipH="1" flipV="1">
          <a:off x="3171825" y="1457325"/>
          <a:ext cx="514350" cy="476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</xdr:colOff>
      <xdr:row>9</xdr:row>
      <xdr:rowOff>0</xdr:rowOff>
    </xdr:from>
    <xdr:to>
      <xdr:col>8</xdr:col>
      <xdr:colOff>9525</xdr:colOff>
      <xdr:row>10</xdr:row>
      <xdr:rowOff>0</xdr:rowOff>
    </xdr:to>
    <xdr:sp macro="" textlink="">
      <xdr:nvSpPr>
        <xdr:cNvPr id="9" name="Line 10"/>
        <xdr:cNvSpPr>
          <a:spLocks noChangeShapeType="1"/>
        </xdr:cNvSpPr>
      </xdr:nvSpPr>
      <xdr:spPr bwMode="auto">
        <a:xfrm flipH="1" flipV="1">
          <a:off x="4276725" y="1457325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6</xdr:row>
      <xdr:rowOff>0</xdr:rowOff>
    </xdr:from>
    <xdr:to>
      <xdr:col>7</xdr:col>
      <xdr:colOff>0</xdr:colOff>
      <xdr:row>7</xdr:row>
      <xdr:rowOff>0</xdr:rowOff>
    </xdr:to>
    <xdr:sp macro="" textlink="">
      <xdr:nvSpPr>
        <xdr:cNvPr id="10" name="Line 11"/>
        <xdr:cNvSpPr>
          <a:spLocks noChangeShapeType="1"/>
        </xdr:cNvSpPr>
      </xdr:nvSpPr>
      <xdr:spPr bwMode="auto">
        <a:xfrm flipH="1" flipV="1">
          <a:off x="3657600" y="971550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</xdr:colOff>
      <xdr:row>6</xdr:row>
      <xdr:rowOff>0</xdr:rowOff>
    </xdr:from>
    <xdr:to>
      <xdr:col>8</xdr:col>
      <xdr:colOff>9525</xdr:colOff>
      <xdr:row>7</xdr:row>
      <xdr:rowOff>0</xdr:rowOff>
    </xdr:to>
    <xdr:sp macro="" textlink="">
      <xdr:nvSpPr>
        <xdr:cNvPr id="11" name="Line 12"/>
        <xdr:cNvSpPr>
          <a:spLocks noChangeShapeType="1"/>
        </xdr:cNvSpPr>
      </xdr:nvSpPr>
      <xdr:spPr bwMode="auto">
        <a:xfrm flipH="1" flipV="1">
          <a:off x="4276725" y="971550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3</xdr:row>
      <xdr:rowOff>0</xdr:rowOff>
    </xdr:from>
    <xdr:to>
      <xdr:col>7</xdr:col>
      <xdr:colOff>0</xdr:colOff>
      <xdr:row>4</xdr:row>
      <xdr:rowOff>0</xdr:rowOff>
    </xdr:to>
    <xdr:sp macro="" textlink="">
      <xdr:nvSpPr>
        <xdr:cNvPr id="12" name="Line 13"/>
        <xdr:cNvSpPr>
          <a:spLocks noChangeShapeType="1"/>
        </xdr:cNvSpPr>
      </xdr:nvSpPr>
      <xdr:spPr bwMode="auto">
        <a:xfrm flipH="1" flipV="1">
          <a:off x="3657600" y="485775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</xdr:colOff>
      <xdr:row>3</xdr:row>
      <xdr:rowOff>0</xdr:rowOff>
    </xdr:from>
    <xdr:to>
      <xdr:col>8</xdr:col>
      <xdr:colOff>9525</xdr:colOff>
      <xdr:row>4</xdr:row>
      <xdr:rowOff>0</xdr:rowOff>
    </xdr:to>
    <xdr:sp macro="" textlink="">
      <xdr:nvSpPr>
        <xdr:cNvPr id="13" name="Line 14"/>
        <xdr:cNvSpPr>
          <a:spLocks noChangeShapeType="1"/>
        </xdr:cNvSpPr>
      </xdr:nvSpPr>
      <xdr:spPr bwMode="auto">
        <a:xfrm flipH="1" flipV="1">
          <a:off x="4276725" y="485775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85725</xdr:colOff>
      <xdr:row>13</xdr:row>
      <xdr:rowOff>9525</xdr:rowOff>
    </xdr:from>
    <xdr:to>
      <xdr:col>5</xdr:col>
      <xdr:colOff>76200</xdr:colOff>
      <xdr:row>15</xdr:row>
      <xdr:rowOff>9525</xdr:rowOff>
    </xdr:to>
    <xdr:sp macro="" textlink="">
      <xdr:nvSpPr>
        <xdr:cNvPr id="14" name="Freeform 31"/>
        <xdr:cNvSpPr>
          <a:spLocks/>
        </xdr:cNvSpPr>
      </xdr:nvSpPr>
      <xdr:spPr bwMode="auto">
        <a:xfrm>
          <a:off x="2524125" y="2114550"/>
          <a:ext cx="600075" cy="323850"/>
        </a:xfrm>
        <a:custGeom>
          <a:avLst/>
          <a:gdLst>
            <a:gd name="T0" fmla="*/ 16 w 16"/>
            <a:gd name="T1" fmla="*/ 32 h 32"/>
            <a:gd name="T2" fmla="*/ 0 w 16"/>
            <a:gd name="T3" fmla="*/ 15 h 32"/>
            <a:gd name="T4" fmla="*/ 16 w 16"/>
            <a:gd name="T5" fmla="*/ 0 h 3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6" h="32">
              <a:moveTo>
                <a:pt x="16" y="32"/>
              </a:moveTo>
              <a:cubicBezTo>
                <a:pt x="8" y="26"/>
                <a:pt x="0" y="20"/>
                <a:pt x="0" y="15"/>
              </a:cubicBezTo>
              <a:cubicBezTo>
                <a:pt x="0" y="10"/>
                <a:pt x="13" y="3"/>
                <a:pt x="16" y="0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4</xdr:col>
      <xdr:colOff>114300</xdr:colOff>
      <xdr:row>7</xdr:row>
      <xdr:rowOff>0</xdr:rowOff>
    </xdr:from>
    <xdr:to>
      <xdr:col>5</xdr:col>
      <xdr:colOff>95250</xdr:colOff>
      <xdr:row>8</xdr:row>
      <xdr:rowOff>142875</xdr:rowOff>
    </xdr:to>
    <xdr:sp macro="" textlink="">
      <xdr:nvSpPr>
        <xdr:cNvPr id="15" name="Freeform 32"/>
        <xdr:cNvSpPr>
          <a:spLocks/>
        </xdr:cNvSpPr>
      </xdr:nvSpPr>
      <xdr:spPr bwMode="auto">
        <a:xfrm>
          <a:off x="2552700" y="1133475"/>
          <a:ext cx="590550" cy="304800"/>
        </a:xfrm>
        <a:custGeom>
          <a:avLst/>
          <a:gdLst>
            <a:gd name="T0" fmla="*/ 16 w 16"/>
            <a:gd name="T1" fmla="*/ 32 h 32"/>
            <a:gd name="T2" fmla="*/ 0 w 16"/>
            <a:gd name="T3" fmla="*/ 15 h 32"/>
            <a:gd name="T4" fmla="*/ 16 w 16"/>
            <a:gd name="T5" fmla="*/ 0 h 3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6" h="32">
              <a:moveTo>
                <a:pt x="16" y="32"/>
              </a:moveTo>
              <a:cubicBezTo>
                <a:pt x="8" y="26"/>
                <a:pt x="0" y="20"/>
                <a:pt x="0" y="15"/>
              </a:cubicBezTo>
              <a:cubicBezTo>
                <a:pt x="0" y="10"/>
                <a:pt x="13" y="3"/>
                <a:pt x="16" y="0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4</xdr:col>
      <xdr:colOff>85725</xdr:colOff>
      <xdr:row>1</xdr:row>
      <xdr:rowOff>19050</xdr:rowOff>
    </xdr:from>
    <xdr:to>
      <xdr:col>5</xdr:col>
      <xdr:colOff>85725</xdr:colOff>
      <xdr:row>2</xdr:row>
      <xdr:rowOff>142875</xdr:rowOff>
    </xdr:to>
    <xdr:sp macro="" textlink="">
      <xdr:nvSpPr>
        <xdr:cNvPr id="16" name="Freeform 33"/>
        <xdr:cNvSpPr>
          <a:spLocks/>
        </xdr:cNvSpPr>
      </xdr:nvSpPr>
      <xdr:spPr bwMode="auto">
        <a:xfrm>
          <a:off x="2524125" y="180975"/>
          <a:ext cx="609600" cy="285750"/>
        </a:xfrm>
        <a:custGeom>
          <a:avLst/>
          <a:gdLst>
            <a:gd name="T0" fmla="*/ 16 w 16"/>
            <a:gd name="T1" fmla="*/ 32 h 32"/>
            <a:gd name="T2" fmla="*/ 0 w 16"/>
            <a:gd name="T3" fmla="*/ 15 h 32"/>
            <a:gd name="T4" fmla="*/ 16 w 16"/>
            <a:gd name="T5" fmla="*/ 0 h 3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6" h="32">
              <a:moveTo>
                <a:pt x="16" y="32"/>
              </a:moveTo>
              <a:cubicBezTo>
                <a:pt x="8" y="26"/>
                <a:pt x="0" y="20"/>
                <a:pt x="0" y="15"/>
              </a:cubicBezTo>
              <a:cubicBezTo>
                <a:pt x="0" y="10"/>
                <a:pt x="13" y="3"/>
                <a:pt x="16" y="0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3</xdr:col>
      <xdr:colOff>9525</xdr:colOff>
      <xdr:row>3</xdr:row>
      <xdr:rowOff>9525</xdr:rowOff>
    </xdr:from>
    <xdr:to>
      <xdr:col>5</xdr:col>
      <xdr:colOff>38100</xdr:colOff>
      <xdr:row>4</xdr:row>
      <xdr:rowOff>9525</xdr:rowOff>
    </xdr:to>
    <xdr:sp macro="" textlink="">
      <xdr:nvSpPr>
        <xdr:cNvPr id="17" name="Line 35"/>
        <xdr:cNvSpPr>
          <a:spLocks noChangeShapeType="1"/>
        </xdr:cNvSpPr>
      </xdr:nvSpPr>
      <xdr:spPr bwMode="auto">
        <a:xfrm flipV="1">
          <a:off x="1838325" y="495300"/>
          <a:ext cx="1247775" cy="1619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8</xdr:row>
      <xdr:rowOff>9525</xdr:rowOff>
    </xdr:from>
    <xdr:to>
      <xdr:col>4</xdr:col>
      <xdr:colOff>0</xdr:colOff>
      <xdr:row>8</xdr:row>
      <xdr:rowOff>9525</xdr:rowOff>
    </xdr:to>
    <xdr:sp macro="" textlink="">
      <xdr:nvSpPr>
        <xdr:cNvPr id="18" name="Line 39"/>
        <xdr:cNvSpPr>
          <a:spLocks noChangeShapeType="1"/>
        </xdr:cNvSpPr>
      </xdr:nvSpPr>
      <xdr:spPr bwMode="auto">
        <a:xfrm>
          <a:off x="609600" y="1304925"/>
          <a:ext cx="18288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352425</xdr:colOff>
      <xdr:row>2</xdr:row>
      <xdr:rowOff>0</xdr:rowOff>
    </xdr:from>
    <xdr:to>
      <xdr:col>3</xdr:col>
      <xdr:colOff>133350</xdr:colOff>
      <xdr:row>2</xdr:row>
      <xdr:rowOff>0</xdr:rowOff>
    </xdr:to>
    <xdr:sp macro="" textlink="">
      <xdr:nvSpPr>
        <xdr:cNvPr id="19" name="Line 41"/>
        <xdr:cNvSpPr>
          <a:spLocks noChangeShapeType="1"/>
        </xdr:cNvSpPr>
      </xdr:nvSpPr>
      <xdr:spPr bwMode="auto">
        <a:xfrm>
          <a:off x="352425" y="323850"/>
          <a:ext cx="16097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104775</xdr:colOff>
      <xdr:row>4</xdr:row>
      <xdr:rowOff>9525</xdr:rowOff>
    </xdr:from>
    <xdr:to>
      <xdr:col>5</xdr:col>
      <xdr:colOff>85725</xdr:colOff>
      <xdr:row>6</xdr:row>
      <xdr:rowOff>0</xdr:rowOff>
    </xdr:to>
    <xdr:sp macro="" textlink="">
      <xdr:nvSpPr>
        <xdr:cNvPr id="20" name="Freeform 42"/>
        <xdr:cNvSpPr>
          <a:spLocks/>
        </xdr:cNvSpPr>
      </xdr:nvSpPr>
      <xdr:spPr bwMode="auto">
        <a:xfrm>
          <a:off x="2543175" y="657225"/>
          <a:ext cx="590550" cy="314325"/>
        </a:xfrm>
        <a:custGeom>
          <a:avLst/>
          <a:gdLst>
            <a:gd name="T0" fmla="*/ 16 w 16"/>
            <a:gd name="T1" fmla="*/ 32 h 32"/>
            <a:gd name="T2" fmla="*/ 0 w 16"/>
            <a:gd name="T3" fmla="*/ 15 h 32"/>
            <a:gd name="T4" fmla="*/ 16 w 16"/>
            <a:gd name="T5" fmla="*/ 0 h 3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6" h="32">
              <a:moveTo>
                <a:pt x="16" y="32"/>
              </a:moveTo>
              <a:cubicBezTo>
                <a:pt x="8" y="26"/>
                <a:pt x="0" y="20"/>
                <a:pt x="0" y="15"/>
              </a:cubicBezTo>
              <a:cubicBezTo>
                <a:pt x="0" y="10"/>
                <a:pt x="13" y="3"/>
                <a:pt x="16" y="0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4</xdr:col>
      <xdr:colOff>104775</xdr:colOff>
      <xdr:row>9</xdr:row>
      <xdr:rowOff>47625</xdr:rowOff>
    </xdr:from>
    <xdr:to>
      <xdr:col>5</xdr:col>
      <xdr:colOff>85725</xdr:colOff>
      <xdr:row>11</xdr:row>
      <xdr:rowOff>142875</xdr:rowOff>
    </xdr:to>
    <xdr:sp macro="" textlink="">
      <xdr:nvSpPr>
        <xdr:cNvPr id="21" name="Freeform 43"/>
        <xdr:cNvSpPr>
          <a:spLocks/>
        </xdr:cNvSpPr>
      </xdr:nvSpPr>
      <xdr:spPr bwMode="auto">
        <a:xfrm>
          <a:off x="2543175" y="1504950"/>
          <a:ext cx="590550" cy="419100"/>
        </a:xfrm>
        <a:custGeom>
          <a:avLst/>
          <a:gdLst>
            <a:gd name="T0" fmla="*/ 16 w 16"/>
            <a:gd name="T1" fmla="*/ 32 h 32"/>
            <a:gd name="T2" fmla="*/ 0 w 16"/>
            <a:gd name="T3" fmla="*/ 15 h 32"/>
            <a:gd name="T4" fmla="*/ 16 w 16"/>
            <a:gd name="T5" fmla="*/ 0 h 3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6" h="32">
              <a:moveTo>
                <a:pt x="16" y="32"/>
              </a:moveTo>
              <a:cubicBezTo>
                <a:pt x="8" y="26"/>
                <a:pt x="0" y="20"/>
                <a:pt x="0" y="15"/>
              </a:cubicBezTo>
              <a:cubicBezTo>
                <a:pt x="0" y="10"/>
                <a:pt x="13" y="3"/>
                <a:pt x="16" y="0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4</xdr:col>
      <xdr:colOff>104775</xdr:colOff>
      <xdr:row>16</xdr:row>
      <xdr:rowOff>9525</xdr:rowOff>
    </xdr:from>
    <xdr:to>
      <xdr:col>5</xdr:col>
      <xdr:colOff>85725</xdr:colOff>
      <xdr:row>18</xdr:row>
      <xdr:rowOff>0</xdr:rowOff>
    </xdr:to>
    <xdr:sp macro="" textlink="">
      <xdr:nvSpPr>
        <xdr:cNvPr id="22" name="Freeform 44"/>
        <xdr:cNvSpPr>
          <a:spLocks/>
        </xdr:cNvSpPr>
      </xdr:nvSpPr>
      <xdr:spPr bwMode="auto">
        <a:xfrm>
          <a:off x="2543175" y="2600325"/>
          <a:ext cx="590550" cy="314325"/>
        </a:xfrm>
        <a:custGeom>
          <a:avLst/>
          <a:gdLst>
            <a:gd name="T0" fmla="*/ 16 w 16"/>
            <a:gd name="T1" fmla="*/ 32 h 32"/>
            <a:gd name="T2" fmla="*/ 0 w 16"/>
            <a:gd name="T3" fmla="*/ 15 h 32"/>
            <a:gd name="T4" fmla="*/ 16 w 16"/>
            <a:gd name="T5" fmla="*/ 0 h 3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6" h="32">
              <a:moveTo>
                <a:pt x="16" y="32"/>
              </a:moveTo>
              <a:cubicBezTo>
                <a:pt x="8" y="26"/>
                <a:pt x="0" y="20"/>
                <a:pt x="0" y="15"/>
              </a:cubicBezTo>
              <a:cubicBezTo>
                <a:pt x="0" y="10"/>
                <a:pt x="13" y="3"/>
                <a:pt x="16" y="0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6</xdr:col>
      <xdr:colOff>0</xdr:colOff>
      <xdr:row>21</xdr:row>
      <xdr:rowOff>0</xdr:rowOff>
    </xdr:from>
    <xdr:to>
      <xdr:col>7</xdr:col>
      <xdr:colOff>0</xdr:colOff>
      <xdr:row>22</xdr:row>
      <xdr:rowOff>0</xdr:rowOff>
    </xdr:to>
    <xdr:sp macro="" textlink="">
      <xdr:nvSpPr>
        <xdr:cNvPr id="23" name="Line 57"/>
        <xdr:cNvSpPr>
          <a:spLocks noChangeShapeType="1"/>
        </xdr:cNvSpPr>
      </xdr:nvSpPr>
      <xdr:spPr bwMode="auto">
        <a:xfrm flipH="1" flipV="1">
          <a:off x="3657600" y="3400425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</xdr:colOff>
      <xdr:row>21</xdr:row>
      <xdr:rowOff>0</xdr:rowOff>
    </xdr:from>
    <xdr:to>
      <xdr:col>8</xdr:col>
      <xdr:colOff>9525</xdr:colOff>
      <xdr:row>22</xdr:row>
      <xdr:rowOff>0</xdr:rowOff>
    </xdr:to>
    <xdr:sp macro="" textlink="">
      <xdr:nvSpPr>
        <xdr:cNvPr id="24" name="Line 58"/>
        <xdr:cNvSpPr>
          <a:spLocks noChangeShapeType="1"/>
        </xdr:cNvSpPr>
      </xdr:nvSpPr>
      <xdr:spPr bwMode="auto">
        <a:xfrm flipH="1" flipV="1">
          <a:off x="4276725" y="3400425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104775</xdr:colOff>
      <xdr:row>19</xdr:row>
      <xdr:rowOff>9525</xdr:rowOff>
    </xdr:from>
    <xdr:to>
      <xdr:col>5</xdr:col>
      <xdr:colOff>85725</xdr:colOff>
      <xdr:row>21</xdr:row>
      <xdr:rowOff>0</xdr:rowOff>
    </xdr:to>
    <xdr:sp macro="" textlink="">
      <xdr:nvSpPr>
        <xdr:cNvPr id="25" name="Freeform 59"/>
        <xdr:cNvSpPr>
          <a:spLocks/>
        </xdr:cNvSpPr>
      </xdr:nvSpPr>
      <xdr:spPr bwMode="auto">
        <a:xfrm>
          <a:off x="2543175" y="3086100"/>
          <a:ext cx="590550" cy="314325"/>
        </a:xfrm>
        <a:custGeom>
          <a:avLst/>
          <a:gdLst>
            <a:gd name="T0" fmla="*/ 16 w 16"/>
            <a:gd name="T1" fmla="*/ 32 h 32"/>
            <a:gd name="T2" fmla="*/ 0 w 16"/>
            <a:gd name="T3" fmla="*/ 15 h 32"/>
            <a:gd name="T4" fmla="*/ 16 w 16"/>
            <a:gd name="T5" fmla="*/ 0 h 3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6" h="32">
              <a:moveTo>
                <a:pt x="16" y="32"/>
              </a:moveTo>
              <a:cubicBezTo>
                <a:pt x="8" y="26"/>
                <a:pt x="0" y="20"/>
                <a:pt x="0" y="15"/>
              </a:cubicBezTo>
              <a:cubicBezTo>
                <a:pt x="0" y="10"/>
                <a:pt x="13" y="3"/>
                <a:pt x="16" y="0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7</xdr:col>
      <xdr:colOff>0</xdr:colOff>
      <xdr:row>25</xdr:row>
      <xdr:rowOff>0</xdr:rowOff>
    </xdr:to>
    <xdr:sp macro="" textlink="">
      <xdr:nvSpPr>
        <xdr:cNvPr id="26" name="Line 60"/>
        <xdr:cNvSpPr>
          <a:spLocks noChangeShapeType="1"/>
        </xdr:cNvSpPr>
      </xdr:nvSpPr>
      <xdr:spPr bwMode="auto">
        <a:xfrm flipH="1" flipV="1">
          <a:off x="3657600" y="3886200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</xdr:colOff>
      <xdr:row>24</xdr:row>
      <xdr:rowOff>0</xdr:rowOff>
    </xdr:from>
    <xdr:to>
      <xdr:col>8</xdr:col>
      <xdr:colOff>9525</xdr:colOff>
      <xdr:row>25</xdr:row>
      <xdr:rowOff>0</xdr:rowOff>
    </xdr:to>
    <xdr:sp macro="" textlink="">
      <xdr:nvSpPr>
        <xdr:cNvPr id="27" name="Line 61"/>
        <xdr:cNvSpPr>
          <a:spLocks noChangeShapeType="1"/>
        </xdr:cNvSpPr>
      </xdr:nvSpPr>
      <xdr:spPr bwMode="auto">
        <a:xfrm flipH="1" flipV="1">
          <a:off x="4276725" y="3886200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104775</xdr:colOff>
      <xdr:row>22</xdr:row>
      <xdr:rowOff>9525</xdr:rowOff>
    </xdr:from>
    <xdr:to>
      <xdr:col>5</xdr:col>
      <xdr:colOff>85725</xdr:colOff>
      <xdr:row>24</xdr:row>
      <xdr:rowOff>0</xdr:rowOff>
    </xdr:to>
    <xdr:sp macro="" textlink="">
      <xdr:nvSpPr>
        <xdr:cNvPr id="28" name="Freeform 62"/>
        <xdr:cNvSpPr>
          <a:spLocks/>
        </xdr:cNvSpPr>
      </xdr:nvSpPr>
      <xdr:spPr bwMode="auto">
        <a:xfrm>
          <a:off x="2543175" y="3571875"/>
          <a:ext cx="590550" cy="314325"/>
        </a:xfrm>
        <a:custGeom>
          <a:avLst/>
          <a:gdLst>
            <a:gd name="T0" fmla="*/ 16 w 16"/>
            <a:gd name="T1" fmla="*/ 32 h 32"/>
            <a:gd name="T2" fmla="*/ 0 w 16"/>
            <a:gd name="T3" fmla="*/ 15 h 32"/>
            <a:gd name="T4" fmla="*/ 16 w 16"/>
            <a:gd name="T5" fmla="*/ 0 h 3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6" h="32">
              <a:moveTo>
                <a:pt x="16" y="32"/>
              </a:moveTo>
              <a:cubicBezTo>
                <a:pt x="8" y="26"/>
                <a:pt x="0" y="20"/>
                <a:pt x="0" y="15"/>
              </a:cubicBezTo>
              <a:cubicBezTo>
                <a:pt x="0" y="10"/>
                <a:pt x="13" y="3"/>
                <a:pt x="16" y="0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6</xdr:col>
      <xdr:colOff>0</xdr:colOff>
      <xdr:row>27</xdr:row>
      <xdr:rowOff>0</xdr:rowOff>
    </xdr:from>
    <xdr:to>
      <xdr:col>7</xdr:col>
      <xdr:colOff>0</xdr:colOff>
      <xdr:row>28</xdr:row>
      <xdr:rowOff>0</xdr:rowOff>
    </xdr:to>
    <xdr:sp macro="" textlink="">
      <xdr:nvSpPr>
        <xdr:cNvPr id="29" name="Line 63"/>
        <xdr:cNvSpPr>
          <a:spLocks noChangeShapeType="1"/>
        </xdr:cNvSpPr>
      </xdr:nvSpPr>
      <xdr:spPr bwMode="auto">
        <a:xfrm flipH="1" flipV="1">
          <a:off x="3657600" y="4371975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</xdr:colOff>
      <xdr:row>27</xdr:row>
      <xdr:rowOff>0</xdr:rowOff>
    </xdr:from>
    <xdr:to>
      <xdr:col>8</xdr:col>
      <xdr:colOff>9525</xdr:colOff>
      <xdr:row>28</xdr:row>
      <xdr:rowOff>0</xdr:rowOff>
    </xdr:to>
    <xdr:sp macro="" textlink="">
      <xdr:nvSpPr>
        <xdr:cNvPr id="30" name="Line 64"/>
        <xdr:cNvSpPr>
          <a:spLocks noChangeShapeType="1"/>
        </xdr:cNvSpPr>
      </xdr:nvSpPr>
      <xdr:spPr bwMode="auto">
        <a:xfrm flipH="1" flipV="1">
          <a:off x="4276725" y="4371975"/>
          <a:ext cx="609600" cy="1619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104775</xdr:colOff>
      <xdr:row>25</xdr:row>
      <xdr:rowOff>9525</xdr:rowOff>
    </xdr:from>
    <xdr:to>
      <xdr:col>5</xdr:col>
      <xdr:colOff>85725</xdr:colOff>
      <xdr:row>27</xdr:row>
      <xdr:rowOff>0</xdr:rowOff>
    </xdr:to>
    <xdr:sp macro="" textlink="">
      <xdr:nvSpPr>
        <xdr:cNvPr id="31" name="Freeform 65"/>
        <xdr:cNvSpPr>
          <a:spLocks/>
        </xdr:cNvSpPr>
      </xdr:nvSpPr>
      <xdr:spPr bwMode="auto">
        <a:xfrm>
          <a:off x="2543175" y="4057650"/>
          <a:ext cx="590550" cy="314325"/>
        </a:xfrm>
        <a:custGeom>
          <a:avLst/>
          <a:gdLst>
            <a:gd name="T0" fmla="*/ 16 w 16"/>
            <a:gd name="T1" fmla="*/ 32 h 32"/>
            <a:gd name="T2" fmla="*/ 0 w 16"/>
            <a:gd name="T3" fmla="*/ 15 h 32"/>
            <a:gd name="T4" fmla="*/ 16 w 16"/>
            <a:gd name="T5" fmla="*/ 0 h 3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6" h="32">
              <a:moveTo>
                <a:pt x="16" y="32"/>
              </a:moveTo>
              <a:cubicBezTo>
                <a:pt x="8" y="26"/>
                <a:pt x="0" y="20"/>
                <a:pt x="0" y="15"/>
              </a:cubicBezTo>
              <a:cubicBezTo>
                <a:pt x="0" y="10"/>
                <a:pt x="13" y="3"/>
                <a:pt x="16" y="0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11</xdr:col>
      <xdr:colOff>0</xdr:colOff>
      <xdr:row>28</xdr:row>
      <xdr:rowOff>9525</xdr:rowOff>
    </xdr:from>
    <xdr:to>
      <xdr:col>11</xdr:col>
      <xdr:colOff>0</xdr:colOff>
      <xdr:row>29</xdr:row>
      <xdr:rowOff>161925</xdr:rowOff>
    </xdr:to>
    <xdr:sp macro="" textlink="">
      <xdr:nvSpPr>
        <xdr:cNvPr id="32" name="Line 66"/>
        <xdr:cNvSpPr>
          <a:spLocks noChangeShapeType="1"/>
        </xdr:cNvSpPr>
      </xdr:nvSpPr>
      <xdr:spPr bwMode="auto">
        <a:xfrm flipV="1">
          <a:off x="6705600" y="4543425"/>
          <a:ext cx="0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38100</xdr:colOff>
      <xdr:row>29</xdr:row>
      <xdr:rowOff>57150</xdr:rowOff>
    </xdr:from>
    <xdr:to>
      <xdr:col>4</xdr:col>
      <xdr:colOff>85725</xdr:colOff>
      <xdr:row>29</xdr:row>
      <xdr:rowOff>57150</xdr:rowOff>
    </xdr:to>
    <xdr:sp macro="" textlink="">
      <xdr:nvSpPr>
        <xdr:cNvPr id="33" name="Line 67"/>
        <xdr:cNvSpPr>
          <a:spLocks noChangeShapeType="1"/>
        </xdr:cNvSpPr>
      </xdr:nvSpPr>
      <xdr:spPr bwMode="auto">
        <a:xfrm>
          <a:off x="1257300" y="4752975"/>
          <a:ext cx="12668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123825</xdr:colOff>
      <xdr:row>31</xdr:row>
      <xdr:rowOff>38100</xdr:rowOff>
    </xdr:from>
    <xdr:to>
      <xdr:col>5</xdr:col>
      <xdr:colOff>142875</xdr:colOff>
      <xdr:row>32</xdr:row>
      <xdr:rowOff>28575</xdr:rowOff>
    </xdr:to>
    <xdr:sp macro="" textlink="">
      <xdr:nvSpPr>
        <xdr:cNvPr id="34" name="Line 68"/>
        <xdr:cNvSpPr>
          <a:spLocks noChangeShapeType="1"/>
        </xdr:cNvSpPr>
      </xdr:nvSpPr>
      <xdr:spPr bwMode="auto">
        <a:xfrm flipV="1">
          <a:off x="1343025" y="5057775"/>
          <a:ext cx="1847850" cy="1524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9525</xdr:colOff>
      <xdr:row>29</xdr:row>
      <xdr:rowOff>0</xdr:rowOff>
    </xdr:from>
    <xdr:to>
      <xdr:col>6</xdr:col>
      <xdr:colOff>19050</xdr:colOff>
      <xdr:row>29</xdr:row>
      <xdr:rowOff>123825</xdr:rowOff>
    </xdr:to>
    <xdr:sp macro="" textlink="">
      <xdr:nvSpPr>
        <xdr:cNvPr id="35" name="Line 69"/>
        <xdr:cNvSpPr>
          <a:spLocks noChangeShapeType="1"/>
        </xdr:cNvSpPr>
      </xdr:nvSpPr>
      <xdr:spPr bwMode="auto">
        <a:xfrm flipH="1">
          <a:off x="3057525" y="4695825"/>
          <a:ext cx="619125" cy="123825"/>
        </a:xfrm>
        <a:prstGeom prst="line">
          <a:avLst/>
        </a:prstGeom>
        <a:noFill/>
        <a:ln w="254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9525</xdr:colOff>
      <xdr:row>29</xdr:row>
      <xdr:rowOff>0</xdr:rowOff>
    </xdr:from>
    <xdr:to>
      <xdr:col>9</xdr:col>
      <xdr:colOff>66675</xdr:colOff>
      <xdr:row>29</xdr:row>
      <xdr:rowOff>114300</xdr:rowOff>
    </xdr:to>
    <xdr:sp macro="" textlink="">
      <xdr:nvSpPr>
        <xdr:cNvPr id="36" name="Line 70"/>
        <xdr:cNvSpPr>
          <a:spLocks noChangeShapeType="1"/>
        </xdr:cNvSpPr>
      </xdr:nvSpPr>
      <xdr:spPr bwMode="auto">
        <a:xfrm>
          <a:off x="4886325" y="4695825"/>
          <a:ext cx="666750" cy="114300"/>
        </a:xfrm>
        <a:prstGeom prst="line">
          <a:avLst/>
        </a:prstGeom>
        <a:noFill/>
        <a:ln w="254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</xdr:colOff>
      <xdr:row>31</xdr:row>
      <xdr:rowOff>9525</xdr:rowOff>
    </xdr:from>
    <xdr:to>
      <xdr:col>7</xdr:col>
      <xdr:colOff>47625</xdr:colOff>
      <xdr:row>31</xdr:row>
      <xdr:rowOff>85725</xdr:rowOff>
    </xdr:to>
    <xdr:sp macro="" textlink="">
      <xdr:nvSpPr>
        <xdr:cNvPr id="37" name="Rectangle 71"/>
        <xdr:cNvSpPr>
          <a:spLocks noChangeArrowheads="1"/>
        </xdr:cNvSpPr>
      </xdr:nvSpPr>
      <xdr:spPr bwMode="auto">
        <a:xfrm>
          <a:off x="3667125" y="5029200"/>
          <a:ext cx="647700" cy="762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95250</xdr:colOff>
      <xdr:row>28</xdr:row>
      <xdr:rowOff>9525</xdr:rowOff>
    </xdr:from>
    <xdr:to>
      <xdr:col>5</xdr:col>
      <xdr:colOff>133350</xdr:colOff>
      <xdr:row>29</xdr:row>
      <xdr:rowOff>123825</xdr:rowOff>
    </xdr:to>
    <xdr:sp macro="" textlink="">
      <xdr:nvSpPr>
        <xdr:cNvPr id="38" name="Freeform 72"/>
        <xdr:cNvSpPr>
          <a:spLocks/>
        </xdr:cNvSpPr>
      </xdr:nvSpPr>
      <xdr:spPr bwMode="auto">
        <a:xfrm>
          <a:off x="2533650" y="4543425"/>
          <a:ext cx="647700" cy="276225"/>
        </a:xfrm>
        <a:custGeom>
          <a:avLst/>
          <a:gdLst>
            <a:gd name="T0" fmla="*/ 20 w 20"/>
            <a:gd name="T1" fmla="*/ 0 h 30"/>
            <a:gd name="T2" fmla="*/ 3 w 20"/>
            <a:gd name="T3" fmla="*/ 10 h 30"/>
            <a:gd name="T4" fmla="*/ 4 w 20"/>
            <a:gd name="T5" fmla="*/ 30 h 3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20" h="30">
              <a:moveTo>
                <a:pt x="20" y="0"/>
              </a:moveTo>
              <a:cubicBezTo>
                <a:pt x="13" y="2"/>
                <a:pt x="6" y="5"/>
                <a:pt x="3" y="10"/>
              </a:cubicBezTo>
              <a:cubicBezTo>
                <a:pt x="0" y="15"/>
                <a:pt x="2" y="22"/>
                <a:pt x="4" y="30"/>
              </a:cubicBezTo>
            </a:path>
          </a:pathLst>
        </a:cu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9</xdr:col>
      <xdr:colOff>238125</xdr:colOff>
      <xdr:row>29</xdr:row>
      <xdr:rowOff>28575</xdr:rowOff>
    </xdr:from>
    <xdr:to>
      <xdr:col>14</xdr:col>
      <xdr:colOff>9525</xdr:colOff>
      <xdr:row>29</xdr:row>
      <xdr:rowOff>85725</xdr:rowOff>
    </xdr:to>
    <xdr:sp macro="" textlink="">
      <xdr:nvSpPr>
        <xdr:cNvPr id="39" name="Line 74"/>
        <xdr:cNvSpPr>
          <a:spLocks noChangeShapeType="1"/>
        </xdr:cNvSpPr>
      </xdr:nvSpPr>
      <xdr:spPr bwMode="auto">
        <a:xfrm flipH="1" flipV="1">
          <a:off x="5724525" y="4724400"/>
          <a:ext cx="2819400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3"/>
  <sheetViews>
    <sheetView tabSelected="1" workbookViewId="0">
      <selection activeCell="A34" sqref="A34"/>
    </sheetView>
  </sheetViews>
  <sheetFormatPr defaultRowHeight="12.75" x14ac:dyDescent="0.2"/>
  <cols>
    <col min="1" max="1" width="5.5703125" style="1" customWidth="1"/>
    <col min="2" max="6" width="2.28515625" style="1" customWidth="1"/>
    <col min="7" max="9" width="0.85546875" style="1" customWidth="1"/>
    <col min="10" max="10" width="5.5703125" style="1" customWidth="1"/>
    <col min="11" max="22" width="2.28515625" style="1" customWidth="1"/>
    <col min="23" max="23" width="10.7109375" style="1" customWidth="1"/>
    <col min="24" max="31" width="2.28515625" style="1" customWidth="1"/>
    <col min="32" max="16384" width="9.140625" style="1"/>
  </cols>
  <sheetData>
    <row r="1" spans="1:30" ht="14.25" thickTop="1" thickBot="1" x14ac:dyDescent="0.25">
      <c r="A1" s="3" t="s">
        <v>7</v>
      </c>
      <c r="G1" s="27"/>
      <c r="H1" s="27"/>
      <c r="J1" s="3"/>
      <c r="M1" s="51"/>
      <c r="N1" s="49"/>
      <c r="O1" s="50" t="s">
        <v>34</v>
      </c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8"/>
    </row>
    <row r="2" spans="1:30" ht="14.25" thickTop="1" thickBot="1" x14ac:dyDescent="0.25">
      <c r="M2" s="47"/>
      <c r="N2" s="44"/>
      <c r="O2" s="46" t="s">
        <v>33</v>
      </c>
      <c r="P2" s="44"/>
      <c r="Q2" s="44"/>
      <c r="R2" s="44"/>
      <c r="S2" s="44"/>
      <c r="T2" s="44"/>
      <c r="U2" s="44"/>
      <c r="V2" s="44"/>
      <c r="W2" s="45">
        <v>146</v>
      </c>
      <c r="X2" s="44"/>
      <c r="Y2" s="44"/>
      <c r="Z2" s="46" t="s">
        <v>32</v>
      </c>
      <c r="AA2" s="44"/>
      <c r="AB2" s="44"/>
      <c r="AC2" s="44"/>
      <c r="AD2" s="43"/>
    </row>
    <row r="3" spans="1:30" ht="14.25" thickTop="1" thickBot="1" x14ac:dyDescent="0.25">
      <c r="M3" s="47"/>
      <c r="N3" s="44"/>
      <c r="O3" s="46" t="s">
        <v>31</v>
      </c>
      <c r="P3" s="44"/>
      <c r="Q3" s="44"/>
      <c r="R3" s="44"/>
      <c r="S3" s="44"/>
      <c r="T3" s="44"/>
      <c r="U3" s="44"/>
      <c r="V3" s="44"/>
      <c r="W3" s="45">
        <v>0.62</v>
      </c>
      <c r="X3" s="44"/>
      <c r="Y3" s="44" t="s">
        <v>30</v>
      </c>
      <c r="Z3" s="44"/>
      <c r="AA3" s="44"/>
      <c r="AB3" s="44"/>
      <c r="AC3" s="44"/>
      <c r="AD3" s="43"/>
    </row>
    <row r="4" spans="1:30" ht="5.0999999999999996" customHeight="1" thickTop="1" thickBot="1" x14ac:dyDescent="0.25">
      <c r="M4" s="42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39"/>
    </row>
    <row r="5" spans="1:30" ht="14.25" thickTop="1" thickBot="1" x14ac:dyDescent="0.25">
      <c r="W5" s="41" t="s">
        <v>29</v>
      </c>
      <c r="X5" s="40"/>
      <c r="Y5" s="40"/>
      <c r="Z5" s="40"/>
      <c r="AA5" s="40"/>
      <c r="AB5" s="39"/>
    </row>
    <row r="6" spans="1:30" ht="13.5" thickTop="1" x14ac:dyDescent="0.2">
      <c r="L6" s="17" t="s">
        <v>28</v>
      </c>
      <c r="M6" s="5"/>
      <c r="N6" s="5"/>
      <c r="O6" s="5"/>
      <c r="P6" s="5"/>
      <c r="Q6" s="5"/>
      <c r="R6" s="5"/>
      <c r="S6" s="5"/>
      <c r="T6" s="5"/>
      <c r="U6" s="5"/>
      <c r="V6" s="5"/>
      <c r="W6" s="6">
        <f>492/W2*12</f>
        <v>40.438356164383563</v>
      </c>
      <c r="X6" s="17"/>
      <c r="Y6" s="17" t="s">
        <v>20</v>
      </c>
      <c r="Z6" s="17"/>
      <c r="AA6" s="5"/>
    </row>
    <row r="7" spans="1:30" ht="5.0999999999999996" customHeight="1" x14ac:dyDescent="0.2"/>
    <row r="8" spans="1:30" x14ac:dyDescent="0.2">
      <c r="N8" s="38" t="s">
        <v>27</v>
      </c>
      <c r="O8" s="37"/>
      <c r="P8" s="27"/>
      <c r="Q8" s="27"/>
      <c r="R8" s="27"/>
      <c r="S8" s="27"/>
      <c r="T8" s="27"/>
      <c r="U8" s="27"/>
      <c r="V8" s="27"/>
    </row>
    <row r="9" spans="1:30" ht="13.5" thickBot="1" x14ac:dyDescent="0.25">
      <c r="A9" s="3" t="s">
        <v>26</v>
      </c>
      <c r="G9" s="27"/>
      <c r="H9" s="27"/>
      <c r="N9" s="36" t="s">
        <v>25</v>
      </c>
      <c r="O9" s="35"/>
      <c r="P9" s="31"/>
      <c r="Q9" s="31"/>
      <c r="R9" s="31"/>
      <c r="S9" s="31"/>
      <c r="T9" s="31"/>
      <c r="U9" s="31"/>
      <c r="V9" s="31"/>
      <c r="W9" s="34">
        <f>W3*W6</f>
        <v>25.071780821917809</v>
      </c>
      <c r="X9" s="32"/>
      <c r="Y9" s="33" t="s">
        <v>20</v>
      </c>
      <c r="Z9" s="32"/>
      <c r="AA9" s="32"/>
    </row>
    <row r="10" spans="1:30" ht="5.0999999999999996" customHeight="1" thickBot="1" x14ac:dyDescent="0.25">
      <c r="G10" s="31"/>
      <c r="H10" s="31"/>
    </row>
    <row r="11" spans="1:30" ht="13.5" thickBot="1" x14ac:dyDescent="0.25">
      <c r="A11" s="1" t="s">
        <v>24</v>
      </c>
      <c r="G11" s="30"/>
      <c r="H11" s="29"/>
      <c r="J11" s="28">
        <f>W12-J12</f>
        <v>35.295583561643831</v>
      </c>
      <c r="W11" s="27"/>
    </row>
    <row r="12" spans="1:30" ht="13.5" thickBot="1" x14ac:dyDescent="0.25">
      <c r="A12" s="26" t="s">
        <v>23</v>
      </c>
      <c r="G12" s="10"/>
      <c r="H12" s="9"/>
      <c r="J12" s="25">
        <f>0.51*J17</f>
        <v>12.786608219178083</v>
      </c>
      <c r="L12" s="23" t="s">
        <v>22</v>
      </c>
      <c r="M12" s="22"/>
      <c r="N12" s="23"/>
      <c r="O12" s="22"/>
      <c r="P12" s="22"/>
      <c r="Q12" s="22"/>
      <c r="R12" s="22"/>
      <c r="S12" s="22"/>
      <c r="T12" s="22"/>
      <c r="U12" s="22"/>
      <c r="V12" s="22"/>
      <c r="W12" s="24">
        <f>468/W2*12/4*5</f>
        <v>48.082191780821915</v>
      </c>
      <c r="X12" s="22"/>
      <c r="Y12" s="23" t="s">
        <v>20</v>
      </c>
      <c r="Z12" s="22"/>
      <c r="AA12" s="22"/>
    </row>
    <row r="13" spans="1:30" ht="5.0999999999999996" customHeight="1" x14ac:dyDescent="0.2">
      <c r="J13" s="3"/>
    </row>
    <row r="14" spans="1:30" ht="13.5" thickBot="1" x14ac:dyDescent="0.25">
      <c r="G14" s="10"/>
      <c r="H14" s="9"/>
      <c r="J14" s="16">
        <f>W9</f>
        <v>25.071780821917809</v>
      </c>
      <c r="K14" s="15" t="s">
        <v>17</v>
      </c>
      <c r="L14" s="19" t="s">
        <v>21</v>
      </c>
      <c r="M14" s="21"/>
      <c r="N14" s="21"/>
      <c r="O14" s="18"/>
      <c r="P14" s="18"/>
      <c r="Q14" s="18"/>
      <c r="R14" s="18"/>
      <c r="S14" s="18"/>
      <c r="T14" s="18"/>
      <c r="U14" s="18"/>
      <c r="V14" s="18"/>
      <c r="W14" s="20">
        <f>468/W2*12/2</f>
        <v>19.232876712328768</v>
      </c>
      <c r="X14" s="18"/>
      <c r="Y14" s="19" t="s">
        <v>20</v>
      </c>
      <c r="Z14" s="18"/>
      <c r="AA14" s="18"/>
    </row>
    <row r="15" spans="1:30" x14ac:dyDescent="0.2">
      <c r="G15" s="10"/>
      <c r="H15" s="9"/>
      <c r="J15" s="17"/>
      <c r="N15" s="3" t="s">
        <v>7</v>
      </c>
    </row>
    <row r="16" spans="1:30" ht="5.0999999999999996" customHeight="1" x14ac:dyDescent="0.2">
      <c r="J16" s="3"/>
    </row>
    <row r="17" spans="1:24" x14ac:dyDescent="0.2">
      <c r="G17" s="10"/>
      <c r="H17" s="9"/>
      <c r="J17" s="16">
        <f>W9</f>
        <v>25.071780821917809</v>
      </c>
      <c r="K17" s="15" t="s">
        <v>17</v>
      </c>
    </row>
    <row r="18" spans="1:24" x14ac:dyDescent="0.2">
      <c r="G18" s="10"/>
      <c r="H18" s="9"/>
      <c r="J18" s="5"/>
    </row>
    <row r="19" spans="1:24" ht="5.0999999999999996" customHeight="1" x14ac:dyDescent="0.2"/>
    <row r="20" spans="1:24" ht="13.5" thickBot="1" x14ac:dyDescent="0.25">
      <c r="A20" s="1" t="s">
        <v>19</v>
      </c>
      <c r="G20" s="8"/>
      <c r="H20" s="7"/>
      <c r="J20" s="14">
        <f>0.6*J17</f>
        <v>15.043068493150685</v>
      </c>
      <c r="K20" s="13" t="s">
        <v>17</v>
      </c>
      <c r="L20" s="12"/>
      <c r="O20" s="3" t="s">
        <v>18</v>
      </c>
    </row>
    <row r="21" spans="1:24" ht="13.5" thickTop="1" x14ac:dyDescent="0.2">
      <c r="A21" s="11">
        <f>468/W2*12/2</f>
        <v>19.232876712328768</v>
      </c>
      <c r="B21" s="1" t="s">
        <v>17</v>
      </c>
      <c r="G21" s="10"/>
      <c r="H21" s="9"/>
    </row>
    <row r="22" spans="1:24" ht="13.5" thickBot="1" x14ac:dyDescent="0.25">
      <c r="G22" s="8"/>
      <c r="H22" s="7"/>
      <c r="J22" s="6">
        <f>A21+J17</f>
        <v>44.304657534246573</v>
      </c>
      <c r="K22" s="5"/>
      <c r="L22" s="5"/>
      <c r="O22" s="3" t="s">
        <v>7</v>
      </c>
    </row>
    <row r="23" spans="1:24" ht="13.5" thickTop="1" x14ac:dyDescent="0.2"/>
    <row r="24" spans="1:24" x14ac:dyDescent="0.2">
      <c r="C24" s="3" t="s">
        <v>16</v>
      </c>
    </row>
    <row r="25" spans="1:24" x14ac:dyDescent="0.2">
      <c r="L25" s="3" t="s">
        <v>15</v>
      </c>
      <c r="W25" s="4">
        <f>SUM(J2:J22)+1</f>
        <v>158.57347945205481</v>
      </c>
      <c r="X25" s="3" t="s">
        <v>14</v>
      </c>
    </row>
    <row r="26" spans="1:24" x14ac:dyDescent="0.2">
      <c r="W26" s="4">
        <f>W25/12</f>
        <v>13.214456621004567</v>
      </c>
      <c r="X26" s="3" t="s">
        <v>13</v>
      </c>
    </row>
    <row r="28" spans="1:24" x14ac:dyDescent="0.2">
      <c r="K28" s="1" t="s">
        <v>12</v>
      </c>
    </row>
    <row r="30" spans="1:24" x14ac:dyDescent="0.2">
      <c r="K30" s="1" t="s">
        <v>11</v>
      </c>
    </row>
    <row r="31" spans="1:24" x14ac:dyDescent="0.2">
      <c r="K31" s="1" t="s">
        <v>10</v>
      </c>
    </row>
    <row r="32" spans="1:24" x14ac:dyDescent="0.2">
      <c r="L32" s="3" t="s">
        <v>7</v>
      </c>
    </row>
    <row r="33" spans="1:14" x14ac:dyDescent="0.2">
      <c r="K33" s="1" t="s">
        <v>9</v>
      </c>
    </row>
    <row r="34" spans="1:14" x14ac:dyDescent="0.2">
      <c r="A34" s="2"/>
      <c r="M34" s="1" t="s">
        <v>8</v>
      </c>
    </row>
    <row r="35" spans="1:14" x14ac:dyDescent="0.2">
      <c r="A35" s="2" t="s">
        <v>7</v>
      </c>
    </row>
    <row r="36" spans="1:14" x14ac:dyDescent="0.2">
      <c r="A36" s="2"/>
      <c r="M36" s="1" t="s">
        <v>6</v>
      </c>
    </row>
    <row r="37" spans="1:14" x14ac:dyDescent="0.2">
      <c r="M37" s="1" t="s">
        <v>5</v>
      </c>
    </row>
    <row r="39" spans="1:14" x14ac:dyDescent="0.2">
      <c r="K39" s="1" t="s">
        <v>4</v>
      </c>
    </row>
    <row r="40" spans="1:14" x14ac:dyDescent="0.2">
      <c r="N40" s="1" t="s">
        <v>3</v>
      </c>
    </row>
    <row r="41" spans="1:14" x14ac:dyDescent="0.2">
      <c r="N41" s="1" t="s">
        <v>2</v>
      </c>
    </row>
    <row r="42" spans="1:14" x14ac:dyDescent="0.2">
      <c r="N42" s="1" t="s">
        <v>1</v>
      </c>
    </row>
    <row r="43" spans="1:14" x14ac:dyDescent="0.2">
      <c r="N43" s="1" t="s">
        <v>0</v>
      </c>
    </row>
  </sheetData>
  <pageMargins left="0.5" right="0.5" top="0.75" bottom="0.75" header="0.5" footer="0.5"/>
  <pageSetup scale="90" orientation="portrait" horizontalDpi="300" verticalDpi="300" r:id="rId1"/>
  <headerFooter alignWithMargins="0">
    <oddHeader>&amp;C&amp;16&amp;F</oddHeader>
    <oddFooter>&amp;L&amp;D&amp;R&amp;F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3"/>
  <sheetViews>
    <sheetView workbookViewId="0">
      <selection activeCell="AB21" sqref="AB21"/>
    </sheetView>
  </sheetViews>
  <sheetFormatPr defaultRowHeight="12.75" x14ac:dyDescent="0.2"/>
  <cols>
    <col min="1" max="1" width="5.5703125" style="1" customWidth="1"/>
    <col min="2" max="6" width="2.28515625" style="1" customWidth="1"/>
    <col min="7" max="9" width="0.85546875" style="1" customWidth="1"/>
    <col min="10" max="10" width="5.5703125" style="1" customWidth="1"/>
    <col min="11" max="22" width="2.28515625" style="1" customWidth="1"/>
    <col min="23" max="23" width="10.7109375" style="1" customWidth="1"/>
    <col min="24" max="31" width="2.28515625" style="1" customWidth="1"/>
    <col min="32" max="16384" width="9.140625" style="1"/>
  </cols>
  <sheetData>
    <row r="1" spans="1:30" ht="14.25" thickTop="1" thickBot="1" x14ac:dyDescent="0.25">
      <c r="A1" s="3" t="s">
        <v>7</v>
      </c>
      <c r="G1" s="27"/>
      <c r="H1" s="27"/>
      <c r="J1" s="3"/>
      <c r="M1" s="51"/>
      <c r="N1" s="49"/>
      <c r="O1" s="50" t="s">
        <v>34</v>
      </c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8"/>
    </row>
    <row r="2" spans="1:30" ht="14.25" thickTop="1" thickBot="1" x14ac:dyDescent="0.25">
      <c r="M2" s="47"/>
      <c r="N2" s="44"/>
      <c r="O2" s="46" t="s">
        <v>33</v>
      </c>
      <c r="P2" s="44"/>
      <c r="Q2" s="44"/>
      <c r="R2" s="44"/>
      <c r="S2" s="44"/>
      <c r="T2" s="44"/>
      <c r="U2" s="44"/>
      <c r="V2" s="44"/>
      <c r="W2" s="45">
        <v>442</v>
      </c>
      <c r="X2" s="44"/>
      <c r="Y2" s="44"/>
      <c r="Z2" s="46" t="s">
        <v>32</v>
      </c>
      <c r="AA2" s="44"/>
      <c r="AB2" s="44"/>
      <c r="AC2" s="44"/>
      <c r="AD2" s="43"/>
    </row>
    <row r="3" spans="1:30" ht="14.25" thickTop="1" thickBot="1" x14ac:dyDescent="0.25">
      <c r="M3" s="47"/>
      <c r="N3" s="44"/>
      <c r="O3" s="46" t="s">
        <v>31</v>
      </c>
      <c r="P3" s="44"/>
      <c r="Q3" s="44"/>
      <c r="R3" s="44"/>
      <c r="S3" s="44"/>
      <c r="T3" s="44"/>
      <c r="U3" s="44"/>
      <c r="V3" s="44"/>
      <c r="W3" s="45">
        <v>0.62</v>
      </c>
      <c r="X3" s="44"/>
      <c r="Y3" s="44" t="s">
        <v>30</v>
      </c>
      <c r="Z3" s="44"/>
      <c r="AA3" s="44"/>
      <c r="AB3" s="44"/>
      <c r="AC3" s="44"/>
      <c r="AD3" s="43"/>
    </row>
    <row r="4" spans="1:30" ht="5.0999999999999996" customHeight="1" thickTop="1" thickBot="1" x14ac:dyDescent="0.25">
      <c r="M4" s="42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39"/>
    </row>
    <row r="5" spans="1:30" ht="14.25" thickTop="1" thickBot="1" x14ac:dyDescent="0.25">
      <c r="W5" s="41" t="s">
        <v>29</v>
      </c>
      <c r="X5" s="40"/>
      <c r="Y5" s="40"/>
      <c r="Z5" s="40"/>
      <c r="AA5" s="40"/>
      <c r="AB5" s="39"/>
    </row>
    <row r="6" spans="1:30" ht="13.5" thickTop="1" x14ac:dyDescent="0.2">
      <c r="L6" s="17" t="s">
        <v>28</v>
      </c>
      <c r="M6" s="5"/>
      <c r="N6" s="5"/>
      <c r="O6" s="5"/>
      <c r="P6" s="5"/>
      <c r="Q6" s="5"/>
      <c r="R6" s="5"/>
      <c r="S6" s="5"/>
      <c r="T6" s="5"/>
      <c r="U6" s="5"/>
      <c r="V6" s="5"/>
      <c r="W6" s="6">
        <f>492/W2*12</f>
        <v>13.357466063348417</v>
      </c>
      <c r="X6" s="17"/>
      <c r="Y6" s="17" t="s">
        <v>20</v>
      </c>
      <c r="Z6" s="17"/>
      <c r="AA6" s="5"/>
    </row>
    <row r="7" spans="1:30" ht="5.0999999999999996" customHeight="1" x14ac:dyDescent="0.2"/>
    <row r="8" spans="1:30" x14ac:dyDescent="0.2">
      <c r="N8" s="38" t="s">
        <v>27</v>
      </c>
      <c r="O8" s="37"/>
      <c r="P8" s="27"/>
      <c r="Q8" s="27"/>
      <c r="R8" s="27"/>
      <c r="S8" s="27"/>
      <c r="T8" s="27"/>
      <c r="U8" s="27"/>
      <c r="V8" s="27"/>
    </row>
    <row r="9" spans="1:30" ht="13.5" thickBot="1" x14ac:dyDescent="0.25">
      <c r="A9" s="3" t="s">
        <v>26</v>
      </c>
      <c r="G9" s="27"/>
      <c r="H9" s="27"/>
      <c r="N9" s="36" t="s">
        <v>25</v>
      </c>
      <c r="O9" s="35"/>
      <c r="P9" s="31"/>
      <c r="Q9" s="31"/>
      <c r="R9" s="31"/>
      <c r="S9" s="31"/>
      <c r="T9" s="31"/>
      <c r="U9" s="31"/>
      <c r="V9" s="31"/>
      <c r="W9" s="34">
        <f>W3*W6</f>
        <v>8.2816289592760182</v>
      </c>
      <c r="X9" s="32"/>
      <c r="Y9" s="33" t="s">
        <v>20</v>
      </c>
      <c r="Z9" s="32"/>
      <c r="AA9" s="32"/>
    </row>
    <row r="10" spans="1:30" ht="5.0999999999999996" customHeight="1" thickBot="1" x14ac:dyDescent="0.25">
      <c r="G10" s="31"/>
      <c r="H10" s="31"/>
    </row>
    <row r="11" spans="1:30" ht="13.5" thickBot="1" x14ac:dyDescent="0.25">
      <c r="A11" s="1" t="s">
        <v>24</v>
      </c>
      <c r="G11" s="30"/>
      <c r="H11" s="29"/>
      <c r="J11" s="28">
        <f>W12-J12</f>
        <v>11.658722171945701</v>
      </c>
      <c r="W11" s="27"/>
    </row>
    <row r="12" spans="1:30" ht="13.5" thickBot="1" x14ac:dyDescent="0.25">
      <c r="A12" s="26" t="s">
        <v>23</v>
      </c>
      <c r="G12" s="10"/>
      <c r="H12" s="9"/>
      <c r="J12" s="25">
        <f>0.51*J17</f>
        <v>4.2236307692307697</v>
      </c>
      <c r="L12" s="23" t="s">
        <v>22</v>
      </c>
      <c r="M12" s="22"/>
      <c r="N12" s="23"/>
      <c r="O12" s="22"/>
      <c r="P12" s="22"/>
      <c r="Q12" s="22"/>
      <c r="R12" s="22"/>
      <c r="S12" s="22"/>
      <c r="T12" s="22"/>
      <c r="U12" s="22"/>
      <c r="V12" s="22"/>
      <c r="W12" s="24">
        <f>468/W2*12/4*5</f>
        <v>15.882352941176471</v>
      </c>
      <c r="X12" s="22"/>
      <c r="Y12" s="23" t="s">
        <v>20</v>
      </c>
      <c r="Z12" s="22"/>
      <c r="AA12" s="22"/>
    </row>
    <row r="13" spans="1:30" ht="5.0999999999999996" customHeight="1" x14ac:dyDescent="0.2">
      <c r="J13" s="3"/>
    </row>
    <row r="14" spans="1:30" ht="13.5" thickBot="1" x14ac:dyDescent="0.25">
      <c r="G14" s="10"/>
      <c r="H14" s="9"/>
      <c r="J14" s="16">
        <f>W9</f>
        <v>8.2816289592760182</v>
      </c>
      <c r="K14" s="15" t="s">
        <v>17</v>
      </c>
      <c r="L14" s="19" t="s">
        <v>21</v>
      </c>
      <c r="M14" s="21"/>
      <c r="N14" s="21"/>
      <c r="O14" s="18"/>
      <c r="P14" s="18"/>
      <c r="Q14" s="18"/>
      <c r="R14" s="18"/>
      <c r="S14" s="18"/>
      <c r="T14" s="18"/>
      <c r="U14" s="18"/>
      <c r="V14" s="18"/>
      <c r="W14" s="20">
        <f>468/W2*12/2</f>
        <v>6.3529411764705888</v>
      </c>
      <c r="X14" s="18"/>
      <c r="Y14" s="19" t="s">
        <v>20</v>
      </c>
      <c r="Z14" s="18"/>
      <c r="AA14" s="18"/>
    </row>
    <row r="15" spans="1:30" x14ac:dyDescent="0.2">
      <c r="G15" s="10"/>
      <c r="H15" s="9"/>
      <c r="J15" s="17"/>
      <c r="N15" s="3" t="s">
        <v>7</v>
      </c>
    </row>
    <row r="16" spans="1:30" ht="5.0999999999999996" customHeight="1" x14ac:dyDescent="0.2">
      <c r="J16" s="3"/>
    </row>
    <row r="17" spans="1:24" x14ac:dyDescent="0.2">
      <c r="G17" s="10"/>
      <c r="H17" s="9"/>
      <c r="J17" s="16">
        <f>W9</f>
        <v>8.2816289592760182</v>
      </c>
      <c r="K17" s="15" t="s">
        <v>17</v>
      </c>
    </row>
    <row r="18" spans="1:24" x14ac:dyDescent="0.2">
      <c r="G18" s="10"/>
      <c r="H18" s="9"/>
      <c r="J18" s="5"/>
    </row>
    <row r="19" spans="1:24" ht="5.0999999999999996" customHeight="1" x14ac:dyDescent="0.2"/>
    <row r="20" spans="1:24" ht="13.5" thickBot="1" x14ac:dyDescent="0.25">
      <c r="A20" s="1" t="s">
        <v>19</v>
      </c>
      <c r="G20" s="8"/>
      <c r="H20" s="7"/>
      <c r="J20" s="14">
        <f>0.6*J17</f>
        <v>4.9689773755656104</v>
      </c>
      <c r="K20" s="13" t="s">
        <v>17</v>
      </c>
      <c r="L20" s="12"/>
      <c r="O20" s="3" t="s">
        <v>18</v>
      </c>
    </row>
    <row r="21" spans="1:24" ht="13.5" thickTop="1" x14ac:dyDescent="0.2">
      <c r="A21" s="11">
        <f>468/W2*12/2</f>
        <v>6.3529411764705888</v>
      </c>
      <c r="B21" s="1" t="s">
        <v>17</v>
      </c>
      <c r="G21" s="10"/>
      <c r="H21" s="9"/>
    </row>
    <row r="22" spans="1:24" ht="13.5" thickBot="1" x14ac:dyDescent="0.25">
      <c r="G22" s="8"/>
      <c r="H22" s="7"/>
      <c r="J22" s="6">
        <f>A21+J17</f>
        <v>14.634570135746607</v>
      </c>
      <c r="K22" s="5"/>
      <c r="L22" s="5"/>
      <c r="O22" s="3" t="s">
        <v>7</v>
      </c>
    </row>
    <row r="23" spans="1:24" ht="13.5" thickTop="1" x14ac:dyDescent="0.2"/>
    <row r="24" spans="1:24" x14ac:dyDescent="0.2">
      <c r="C24" s="3" t="s">
        <v>16</v>
      </c>
    </row>
    <row r="25" spans="1:24" x14ac:dyDescent="0.2">
      <c r="L25" s="3" t="s">
        <v>15</v>
      </c>
      <c r="W25" s="4">
        <f>SUM(J2:J22)+1</f>
        <v>53.049158371040726</v>
      </c>
      <c r="X25" s="3" t="s">
        <v>14</v>
      </c>
    </row>
    <row r="26" spans="1:24" x14ac:dyDescent="0.2">
      <c r="W26" s="4">
        <f>W25/12</f>
        <v>4.4207631975867274</v>
      </c>
      <c r="X26" s="3" t="s">
        <v>13</v>
      </c>
    </row>
    <row r="29" spans="1:24" x14ac:dyDescent="0.2">
      <c r="K29" s="1" t="s">
        <v>12</v>
      </c>
    </row>
    <row r="30" spans="1:24" x14ac:dyDescent="0.2">
      <c r="N30" s="1" t="s">
        <v>11</v>
      </c>
    </row>
    <row r="31" spans="1:24" x14ac:dyDescent="0.2">
      <c r="K31" s="1" t="s">
        <v>7</v>
      </c>
      <c r="N31" s="1" t="s">
        <v>10</v>
      </c>
    </row>
    <row r="32" spans="1:24" x14ac:dyDescent="0.2">
      <c r="K32" s="1" t="s">
        <v>7</v>
      </c>
    </row>
    <row r="33" spans="1:14" x14ac:dyDescent="0.2">
      <c r="L33" s="3" t="s">
        <v>7</v>
      </c>
    </row>
    <row r="34" spans="1:14" x14ac:dyDescent="0.2">
      <c r="A34" s="2" t="s">
        <v>7</v>
      </c>
      <c r="K34" s="1" t="s">
        <v>9</v>
      </c>
    </row>
    <row r="35" spans="1:14" x14ac:dyDescent="0.2">
      <c r="A35" s="2" t="s">
        <v>7</v>
      </c>
      <c r="M35" s="1" t="s">
        <v>7</v>
      </c>
      <c r="N35" s="1" t="s">
        <v>8</v>
      </c>
    </row>
    <row r="36" spans="1:14" x14ac:dyDescent="0.2">
      <c r="A36" s="2"/>
      <c r="N36" s="1" t="s">
        <v>6</v>
      </c>
    </row>
    <row r="37" spans="1:14" x14ac:dyDescent="0.2">
      <c r="M37" s="1" t="s">
        <v>7</v>
      </c>
      <c r="N37" s="1" t="s">
        <v>5</v>
      </c>
    </row>
    <row r="38" spans="1:14" x14ac:dyDescent="0.2">
      <c r="M38" s="1" t="s">
        <v>7</v>
      </c>
    </row>
    <row r="39" spans="1:14" x14ac:dyDescent="0.2">
      <c r="K39" s="1" t="s">
        <v>4</v>
      </c>
    </row>
    <row r="40" spans="1:14" x14ac:dyDescent="0.2">
      <c r="N40" s="1" t="s">
        <v>3</v>
      </c>
    </row>
    <row r="41" spans="1:14" x14ac:dyDescent="0.2">
      <c r="N41" s="1" t="s">
        <v>2</v>
      </c>
    </row>
    <row r="42" spans="1:14" x14ac:dyDescent="0.2">
      <c r="N42" s="1" t="s">
        <v>1</v>
      </c>
    </row>
    <row r="43" spans="1:14" x14ac:dyDescent="0.2">
      <c r="N43" s="1" t="s">
        <v>0</v>
      </c>
    </row>
  </sheetData>
  <pageMargins left="0.5" right="0.5" top="0.75" bottom="0.75" header="0.5" footer="0.5"/>
  <pageSetup scale="90" orientation="portrait" horizontalDpi="300" verticalDpi="300" r:id="rId1"/>
  <headerFooter alignWithMargins="0">
    <oddHeader>&amp;C&amp;16&amp;F</oddHeader>
    <oddFooter>&amp;L&amp;D&amp;R&amp;F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E40"/>
  <sheetViews>
    <sheetView workbookViewId="0">
      <selection activeCell="AJ9" sqref="AJ9"/>
    </sheetView>
  </sheetViews>
  <sheetFormatPr defaultRowHeight="12.75" x14ac:dyDescent="0.2"/>
  <cols>
    <col min="1" max="1" width="5.5703125" style="1" customWidth="1"/>
    <col min="2" max="6" width="2.28515625" style="1" customWidth="1"/>
    <col min="7" max="9" width="0.85546875" style="1" customWidth="1"/>
    <col min="10" max="10" width="5.5703125" style="1" customWidth="1"/>
    <col min="11" max="22" width="2.28515625" style="1" customWidth="1"/>
    <col min="23" max="23" width="10.7109375" style="1" customWidth="1"/>
    <col min="24" max="31" width="2.28515625" style="1" customWidth="1"/>
    <col min="32" max="16384" width="9.140625" style="1"/>
  </cols>
  <sheetData>
    <row r="1" spans="1:31" ht="14.25" thickTop="1" thickBot="1" x14ac:dyDescent="0.25">
      <c r="A1" s="3" t="s">
        <v>26</v>
      </c>
      <c r="G1" s="31"/>
      <c r="H1" s="31"/>
      <c r="J1" s="3"/>
      <c r="N1" s="66"/>
      <c r="O1" s="65" t="s">
        <v>34</v>
      </c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3"/>
    </row>
    <row r="2" spans="1:31" ht="14.25" thickTop="1" thickBot="1" x14ac:dyDescent="0.25">
      <c r="A2" s="2" t="s">
        <v>24</v>
      </c>
      <c r="G2" s="30"/>
      <c r="H2" s="29"/>
      <c r="J2" s="28">
        <f>W12-J3</f>
        <v>11.711716363636366</v>
      </c>
      <c r="N2" s="62"/>
      <c r="O2" s="37" t="s">
        <v>33</v>
      </c>
      <c r="P2" s="27"/>
      <c r="Q2" s="27"/>
      <c r="R2" s="27"/>
      <c r="S2" s="27"/>
      <c r="T2" s="27"/>
      <c r="U2" s="27"/>
      <c r="V2" s="27"/>
      <c r="W2" s="45">
        <v>440</v>
      </c>
      <c r="X2" s="27"/>
      <c r="Y2" s="27"/>
      <c r="Z2" s="37" t="s">
        <v>42</v>
      </c>
      <c r="AA2" s="27"/>
      <c r="AB2" s="27"/>
      <c r="AC2" s="27"/>
      <c r="AD2" s="27"/>
      <c r="AE2" s="60"/>
    </row>
    <row r="3" spans="1:31" ht="16.5" thickTop="1" thickBot="1" x14ac:dyDescent="0.3">
      <c r="A3" s="26" t="s">
        <v>23</v>
      </c>
      <c r="G3" s="10"/>
      <c r="H3" s="9"/>
      <c r="J3" s="25">
        <f>0.51*J5</f>
        <v>4.2428290909090913</v>
      </c>
      <c r="N3" s="62"/>
      <c r="O3" s="37" t="s">
        <v>31</v>
      </c>
      <c r="P3" s="27"/>
      <c r="Q3" s="27"/>
      <c r="R3" s="27"/>
      <c r="S3" s="27"/>
      <c r="T3" s="27"/>
      <c r="U3" s="27"/>
      <c r="V3" s="27"/>
      <c r="W3" s="61">
        <v>0.62</v>
      </c>
      <c r="X3" s="27"/>
      <c r="Y3" s="27" t="s">
        <v>41</v>
      </c>
      <c r="Z3" s="27"/>
      <c r="AA3" s="27"/>
      <c r="AB3" s="27"/>
      <c r="AC3" s="27"/>
      <c r="AD3" s="27"/>
      <c r="AE3" s="60"/>
    </row>
    <row r="4" spans="1:31" ht="5.0999999999999996" customHeight="1" thickTop="1" thickBot="1" x14ac:dyDescent="0.25">
      <c r="J4" s="3"/>
      <c r="N4" s="59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6"/>
    </row>
    <row r="5" spans="1:31" ht="14.25" thickTop="1" thickBot="1" x14ac:dyDescent="0.25">
      <c r="A5" s="1" t="s">
        <v>40</v>
      </c>
      <c r="G5" s="10"/>
      <c r="H5" s="9"/>
      <c r="J5" s="16">
        <f>W9</f>
        <v>8.3192727272727272</v>
      </c>
      <c r="K5" s="15" t="s">
        <v>17</v>
      </c>
      <c r="W5" s="58" t="s">
        <v>29</v>
      </c>
      <c r="X5" s="57"/>
      <c r="Y5" s="57"/>
      <c r="Z5" s="57"/>
      <c r="AA5" s="57"/>
      <c r="AB5" s="56"/>
    </row>
    <row r="6" spans="1:31" ht="13.5" thickTop="1" x14ac:dyDescent="0.2">
      <c r="G6" s="10"/>
      <c r="H6" s="9"/>
      <c r="J6" s="17"/>
      <c r="L6" s="17" t="s">
        <v>28</v>
      </c>
      <c r="M6" s="5"/>
      <c r="N6" s="5"/>
      <c r="O6" s="5"/>
      <c r="P6" s="5"/>
      <c r="Q6" s="5"/>
      <c r="R6" s="5"/>
      <c r="S6" s="5"/>
      <c r="T6" s="5"/>
      <c r="U6" s="5"/>
      <c r="V6" s="5"/>
      <c r="W6" s="6">
        <f>492/W2*12</f>
        <v>13.418181818181818</v>
      </c>
      <c r="X6" s="17"/>
      <c r="Y6" s="17" t="s">
        <v>20</v>
      </c>
      <c r="Z6" s="17"/>
      <c r="AA6" s="5"/>
    </row>
    <row r="7" spans="1:31" ht="5.0999999999999996" customHeight="1" x14ac:dyDescent="0.2">
      <c r="J7" s="3"/>
    </row>
    <row r="8" spans="1:31" x14ac:dyDescent="0.2">
      <c r="A8" s="2" t="s">
        <v>39</v>
      </c>
      <c r="G8" s="10"/>
      <c r="H8" s="9"/>
      <c r="J8" s="16">
        <f>W9</f>
        <v>8.3192727272727272</v>
      </c>
      <c r="K8" s="15" t="s">
        <v>17</v>
      </c>
      <c r="N8" s="38" t="s">
        <v>27</v>
      </c>
      <c r="O8" s="37"/>
      <c r="P8" s="27"/>
      <c r="Q8" s="27"/>
      <c r="R8" s="27"/>
      <c r="S8" s="27"/>
      <c r="T8" s="27"/>
      <c r="U8" s="27"/>
      <c r="V8" s="27"/>
    </row>
    <row r="9" spans="1:31" ht="13.5" thickBot="1" x14ac:dyDescent="0.25">
      <c r="G9" s="10"/>
      <c r="H9" s="9"/>
      <c r="J9" s="17"/>
      <c r="N9" s="36" t="s">
        <v>25</v>
      </c>
      <c r="O9" s="35"/>
      <c r="P9" s="31"/>
      <c r="Q9" s="31"/>
      <c r="R9" s="31"/>
      <c r="S9" s="31"/>
      <c r="T9" s="31"/>
      <c r="U9" s="31"/>
      <c r="V9" s="31"/>
      <c r="W9" s="34">
        <f>W3*W6</f>
        <v>8.3192727272727272</v>
      </c>
      <c r="X9" s="32"/>
      <c r="Y9" s="33" t="s">
        <v>20</v>
      </c>
      <c r="Z9" s="32"/>
      <c r="AA9" s="32"/>
    </row>
    <row r="10" spans="1:31" ht="5.0999999999999996" customHeight="1" x14ac:dyDescent="0.2">
      <c r="J10" s="3"/>
    </row>
    <row r="11" spans="1:31" x14ac:dyDescent="0.2">
      <c r="G11" s="10"/>
      <c r="H11" s="9"/>
      <c r="J11" s="16">
        <f>W9</f>
        <v>8.3192727272727272</v>
      </c>
      <c r="K11" s="15" t="s">
        <v>17</v>
      </c>
      <c r="W11" s="27"/>
    </row>
    <row r="12" spans="1:31" ht="13.5" thickBot="1" x14ac:dyDescent="0.25">
      <c r="G12" s="10"/>
      <c r="H12" s="9"/>
      <c r="J12" s="17"/>
      <c r="L12" s="23" t="s">
        <v>22</v>
      </c>
      <c r="M12" s="22"/>
      <c r="N12" s="23"/>
      <c r="O12" s="22"/>
      <c r="P12" s="22"/>
      <c r="Q12" s="22"/>
      <c r="R12" s="22"/>
      <c r="S12" s="22"/>
      <c r="T12" s="22"/>
      <c r="U12" s="22"/>
      <c r="V12" s="22"/>
      <c r="W12" s="24">
        <f>468/W2*12/4*5</f>
        <v>15.954545454545457</v>
      </c>
      <c r="X12" s="22"/>
      <c r="Y12" s="23" t="s">
        <v>20</v>
      </c>
      <c r="Z12" s="22"/>
      <c r="AA12" s="22"/>
    </row>
    <row r="13" spans="1:31" ht="5.0999999999999996" customHeight="1" x14ac:dyDescent="0.2">
      <c r="J13" s="3"/>
    </row>
    <row r="14" spans="1:31" ht="13.5" thickBot="1" x14ac:dyDescent="0.25">
      <c r="G14" s="10"/>
      <c r="H14" s="9"/>
      <c r="J14" s="16">
        <f>W9</f>
        <v>8.3192727272727272</v>
      </c>
      <c r="K14" s="15" t="s">
        <v>17</v>
      </c>
      <c r="L14" s="19" t="s">
        <v>21</v>
      </c>
      <c r="M14" s="21"/>
      <c r="N14" s="21"/>
      <c r="O14" s="18"/>
      <c r="P14" s="18"/>
      <c r="Q14" s="18"/>
      <c r="R14" s="18"/>
      <c r="S14" s="18"/>
      <c r="T14" s="18"/>
      <c r="U14" s="18"/>
      <c r="V14" s="18"/>
      <c r="W14" s="55">
        <f>468/W2*12/2</f>
        <v>6.3818181818181827</v>
      </c>
      <c r="X14" s="18"/>
      <c r="Y14" s="19" t="s">
        <v>20</v>
      </c>
      <c r="Z14" s="18"/>
      <c r="AA14" s="18"/>
    </row>
    <row r="15" spans="1:31" x14ac:dyDescent="0.2">
      <c r="G15" s="10"/>
      <c r="H15" s="9"/>
      <c r="J15" s="17"/>
      <c r="N15" s="3" t="s">
        <v>7</v>
      </c>
    </row>
    <row r="16" spans="1:31" ht="5.0999999999999996" customHeight="1" x14ac:dyDescent="0.2">
      <c r="J16" s="3"/>
    </row>
    <row r="17" spans="1:27" x14ac:dyDescent="0.2">
      <c r="G17" s="10"/>
      <c r="H17" s="9"/>
      <c r="J17" s="16">
        <f>W9</f>
        <v>8.3192727272727272</v>
      </c>
      <c r="K17" s="15" t="s">
        <v>17</v>
      </c>
    </row>
    <row r="18" spans="1:27" x14ac:dyDescent="0.2">
      <c r="G18" s="10"/>
      <c r="H18" s="9"/>
      <c r="J18" s="5"/>
      <c r="N18" s="1" t="s">
        <v>12</v>
      </c>
    </row>
    <row r="19" spans="1:27" ht="5.0999999999999996" customHeight="1" x14ac:dyDescent="0.2">
      <c r="K19" s="27"/>
      <c r="L19" s="27"/>
      <c r="M19" s="27"/>
    </row>
    <row r="20" spans="1:27" x14ac:dyDescent="0.2">
      <c r="G20" s="10"/>
      <c r="H20" s="9"/>
      <c r="J20" s="16">
        <f>W9</f>
        <v>8.3192727272727272</v>
      </c>
      <c r="K20" s="15" t="s">
        <v>17</v>
      </c>
      <c r="L20" s="27"/>
      <c r="M20" s="27"/>
      <c r="N20" s="1" t="s">
        <v>11</v>
      </c>
    </row>
    <row r="21" spans="1:27" x14ac:dyDescent="0.2">
      <c r="G21" s="10"/>
      <c r="H21" s="9"/>
      <c r="J21" s="5"/>
      <c r="L21" s="27"/>
      <c r="M21" s="27"/>
      <c r="N21" s="1" t="s">
        <v>10</v>
      </c>
    </row>
    <row r="22" spans="1:27" ht="5.0999999999999996" customHeight="1" x14ac:dyDescent="0.2">
      <c r="K22" s="27"/>
      <c r="L22" s="27"/>
      <c r="M22" s="27"/>
      <c r="O22" s="3" t="s">
        <v>7</v>
      </c>
    </row>
    <row r="23" spans="1:27" x14ac:dyDescent="0.2">
      <c r="G23" s="10"/>
      <c r="H23" s="9"/>
      <c r="J23" s="16">
        <f>W9</f>
        <v>8.3192727272727272</v>
      </c>
      <c r="K23" s="15" t="s">
        <v>17</v>
      </c>
      <c r="L23" s="27"/>
      <c r="M23" s="27" t="s">
        <v>7</v>
      </c>
      <c r="N23" s="1" t="s">
        <v>9</v>
      </c>
    </row>
    <row r="24" spans="1:27" x14ac:dyDescent="0.2">
      <c r="G24" s="10"/>
      <c r="H24" s="9"/>
      <c r="J24" s="5"/>
      <c r="L24" s="27"/>
      <c r="M24" s="27"/>
      <c r="P24" s="1" t="s">
        <v>8</v>
      </c>
    </row>
    <row r="25" spans="1:27" ht="5.0999999999999996" customHeight="1" x14ac:dyDescent="0.2">
      <c r="K25" s="27"/>
      <c r="L25" s="3" t="s">
        <v>7</v>
      </c>
      <c r="W25" s="4" t="s">
        <v>7</v>
      </c>
      <c r="X25" s="3" t="s">
        <v>7</v>
      </c>
    </row>
    <row r="26" spans="1:27" x14ac:dyDescent="0.2">
      <c r="G26" s="10"/>
      <c r="H26" s="9"/>
      <c r="J26" s="16">
        <f>W9</f>
        <v>8.3192727272727272</v>
      </c>
      <c r="K26" s="15" t="s">
        <v>17</v>
      </c>
      <c r="P26" s="1" t="s">
        <v>6</v>
      </c>
      <c r="W26" s="4"/>
      <c r="X26" s="3"/>
    </row>
    <row r="27" spans="1:27" ht="12.75" customHeight="1" x14ac:dyDescent="0.2">
      <c r="A27" s="54">
        <v>4</v>
      </c>
      <c r="G27" s="10"/>
      <c r="H27" s="9"/>
      <c r="J27" s="5"/>
      <c r="P27" s="1" t="s">
        <v>5</v>
      </c>
    </row>
    <row r="28" spans="1:27" ht="5.0999999999999996" customHeight="1" x14ac:dyDescent="0.2">
      <c r="K28" s="27"/>
    </row>
    <row r="29" spans="1:27" ht="13.5" thickBot="1" x14ac:dyDescent="0.25">
      <c r="A29" s="52" t="s">
        <v>38</v>
      </c>
      <c r="G29" s="8"/>
      <c r="H29" s="7"/>
      <c r="J29" s="14">
        <f>0.6*J26</f>
        <v>4.9915636363636358</v>
      </c>
      <c r="K29" s="13" t="s">
        <v>17</v>
      </c>
      <c r="L29" s="12"/>
      <c r="W29" s="53" t="s">
        <v>15</v>
      </c>
    </row>
    <row r="30" spans="1:27" ht="13.5" thickTop="1" x14ac:dyDescent="0.2">
      <c r="A30" s="4">
        <f>468/W2*12/2</f>
        <v>6.3818181818181827</v>
      </c>
      <c r="B30" s="1" t="s">
        <v>17</v>
      </c>
      <c r="G30" s="10"/>
      <c r="H30" s="9"/>
      <c r="O30" s="52" t="s">
        <v>37</v>
      </c>
      <c r="W30" s="4">
        <f>SUM(J2:K31)</f>
        <v>102.20138181818183</v>
      </c>
      <c r="X30" s="3" t="s">
        <v>20</v>
      </c>
      <c r="AA30" s="1" t="s">
        <v>36</v>
      </c>
    </row>
    <row r="31" spans="1:27" ht="12" customHeight="1" thickBot="1" x14ac:dyDescent="0.25">
      <c r="G31" s="8"/>
      <c r="H31" s="7"/>
      <c r="J31" s="6">
        <f>A30+J26</f>
        <v>14.70109090909091</v>
      </c>
      <c r="K31" s="5"/>
      <c r="L31" s="5"/>
      <c r="O31" s="3" t="s">
        <v>7</v>
      </c>
      <c r="W31" s="4">
        <f>W30/12</f>
        <v>8.5167818181818191</v>
      </c>
      <c r="X31" s="3" t="s">
        <v>35</v>
      </c>
    </row>
    <row r="32" spans="1:27" ht="13.5" thickTop="1" x14ac:dyDescent="0.2"/>
    <row r="33" spans="3:19" x14ac:dyDescent="0.2">
      <c r="C33" s="3" t="s">
        <v>16</v>
      </c>
    </row>
    <row r="34" spans="3:19" ht="5.0999999999999996" customHeight="1" x14ac:dyDescent="0.2"/>
    <row r="35" spans="3:19" x14ac:dyDescent="0.2">
      <c r="O35" s="1" t="s">
        <v>4</v>
      </c>
    </row>
    <row r="36" spans="3:19" x14ac:dyDescent="0.2">
      <c r="R36" s="1" t="s">
        <v>3</v>
      </c>
    </row>
    <row r="37" spans="3:19" x14ac:dyDescent="0.2">
      <c r="R37" s="1" t="s">
        <v>2</v>
      </c>
    </row>
    <row r="38" spans="3:19" x14ac:dyDescent="0.2">
      <c r="R38" s="1" t="s">
        <v>1</v>
      </c>
    </row>
    <row r="39" spans="3:19" x14ac:dyDescent="0.2">
      <c r="R39" s="1" t="s">
        <v>0</v>
      </c>
    </row>
    <row r="40" spans="3:19" x14ac:dyDescent="0.2">
      <c r="S40" s="3" t="s">
        <v>7</v>
      </c>
    </row>
  </sheetData>
  <pageMargins left="0.5" right="0.5" top="0.75" bottom="0.75" header="0.5" footer="0.5"/>
  <pageSetup scale="85" orientation="portrait" horizontalDpi="300" verticalDpi="300" r:id="rId1"/>
  <headerFooter alignWithMargins="0">
    <oddHeader>&amp;C&amp;16&amp;F</oddHeader>
    <oddFooter>&amp;L&amp;D&amp;R&amp;F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2m 4el</vt:lpstr>
      <vt:lpstr>70cm 4el</vt:lpstr>
      <vt:lpstr>70cm 10el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2025-12-29T16:31:00Z</dcterms:modified>
</cp:coreProperties>
</file>